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ΛΥΚΕΙΑ" sheetId="1" r:id="rId1"/>
  </sheets>
  <definedNames>
    <definedName name="_xlnm.Print_Area" localSheetId="0">ΛΥΚΕΙΑ!$A$2:$Q$71</definedName>
  </definedNames>
  <calcPr calcId="145621"/>
</workbook>
</file>

<file path=xl/calcChain.xml><?xml version="1.0" encoding="utf-8"?>
<calcChain xmlns="http://schemas.openxmlformats.org/spreadsheetml/2006/main">
  <c r="L69" i="1" l="1"/>
  <c r="K69" i="1"/>
  <c r="J69" i="1"/>
  <c r="I69" i="1"/>
  <c r="H69" i="1"/>
  <c r="G69" i="1"/>
  <c r="F69" i="1"/>
  <c r="P69" i="1" s="1"/>
  <c r="E69" i="1"/>
  <c r="D69" i="1"/>
  <c r="C69" i="1"/>
  <c r="Q67" i="1"/>
  <c r="P67" i="1"/>
  <c r="O67" i="1"/>
  <c r="N67" i="1"/>
  <c r="M67" i="1"/>
  <c r="Q66" i="1"/>
  <c r="P66" i="1"/>
  <c r="O66" i="1"/>
  <c r="N66" i="1"/>
  <c r="M66" i="1"/>
  <c r="E66" i="1"/>
  <c r="Q65" i="1"/>
  <c r="P65" i="1"/>
  <c r="O65" i="1"/>
  <c r="N65" i="1"/>
  <c r="M65" i="1"/>
  <c r="Q64" i="1"/>
  <c r="P64" i="1"/>
  <c r="O64" i="1"/>
  <c r="N64" i="1"/>
  <c r="M64" i="1"/>
  <c r="Q63" i="1"/>
  <c r="P63" i="1"/>
  <c r="O63" i="1"/>
  <c r="N63" i="1"/>
  <c r="M63" i="1"/>
  <c r="Q62" i="1"/>
  <c r="P62" i="1"/>
  <c r="O62" i="1"/>
  <c r="N62" i="1"/>
  <c r="M62" i="1"/>
  <c r="Q61" i="1"/>
  <c r="Q69" i="1" s="1"/>
  <c r="P61" i="1"/>
  <c r="O61" i="1"/>
  <c r="O69" i="1" s="1"/>
  <c r="N61" i="1"/>
  <c r="N69" i="1" s="1"/>
  <c r="M61" i="1"/>
  <c r="M69" i="1" s="1"/>
  <c r="L59" i="1"/>
  <c r="L71" i="1" s="1"/>
  <c r="K59" i="1"/>
  <c r="K71" i="1" s="1"/>
  <c r="J59" i="1"/>
  <c r="J71" i="1" s="1"/>
  <c r="I59" i="1"/>
  <c r="I71" i="1" s="1"/>
  <c r="H59" i="1"/>
  <c r="H71" i="1" s="1"/>
  <c r="G59" i="1"/>
  <c r="G71" i="1" s="1"/>
  <c r="F59" i="1"/>
  <c r="F71" i="1" s="1"/>
  <c r="D59" i="1"/>
  <c r="D71" i="1" s="1"/>
  <c r="C59" i="1"/>
  <c r="C71" i="1" s="1"/>
  <c r="Q57" i="1"/>
  <c r="P57" i="1"/>
  <c r="O57" i="1"/>
  <c r="N57" i="1"/>
  <c r="M57" i="1"/>
  <c r="Q56" i="1"/>
  <c r="P56" i="1"/>
  <c r="O56" i="1"/>
  <c r="N56" i="1"/>
  <c r="M56" i="1"/>
  <c r="Q55" i="1"/>
  <c r="P55" i="1"/>
  <c r="O55" i="1"/>
  <c r="N55" i="1"/>
  <c r="M55" i="1"/>
  <c r="Q54" i="1"/>
  <c r="P54" i="1"/>
  <c r="O54" i="1"/>
  <c r="N54" i="1"/>
  <c r="M54" i="1"/>
  <c r="Q53" i="1"/>
  <c r="P53" i="1"/>
  <c r="O53" i="1"/>
  <c r="N53" i="1"/>
  <c r="M53" i="1"/>
  <c r="Q52" i="1"/>
  <c r="P52" i="1"/>
  <c r="O52" i="1"/>
  <c r="N52" i="1"/>
  <c r="M52" i="1"/>
  <c r="Q51" i="1"/>
  <c r="P51" i="1"/>
  <c r="O51" i="1"/>
  <c r="N51" i="1"/>
  <c r="M51" i="1"/>
  <c r="Q50" i="1"/>
  <c r="P50" i="1"/>
  <c r="O50" i="1"/>
  <c r="N50" i="1"/>
  <c r="M50" i="1"/>
  <c r="Q49" i="1"/>
  <c r="P49" i="1"/>
  <c r="O49" i="1"/>
  <c r="N49" i="1"/>
  <c r="M49" i="1"/>
  <c r="Q48" i="1"/>
  <c r="P48" i="1"/>
  <c r="O48" i="1"/>
  <c r="N48" i="1"/>
  <c r="M48" i="1"/>
  <c r="Q47" i="1"/>
  <c r="P47" i="1"/>
  <c r="O47" i="1"/>
  <c r="N47" i="1"/>
  <c r="M47" i="1"/>
  <c r="Q46" i="1"/>
  <c r="P46" i="1"/>
  <c r="O46" i="1"/>
  <c r="N46" i="1"/>
  <c r="M46" i="1"/>
  <c r="Q45" i="1"/>
  <c r="P45" i="1"/>
  <c r="O45" i="1"/>
  <c r="N45" i="1"/>
  <c r="M45" i="1"/>
  <c r="Q44" i="1"/>
  <c r="P44" i="1"/>
  <c r="O44" i="1"/>
  <c r="N44" i="1"/>
  <c r="M44" i="1"/>
  <c r="Q43" i="1"/>
  <c r="P43" i="1"/>
  <c r="O43" i="1"/>
  <c r="N43" i="1"/>
  <c r="M43" i="1"/>
  <c r="Q42" i="1"/>
  <c r="P42" i="1"/>
  <c r="O42" i="1"/>
  <c r="N42" i="1"/>
  <c r="M42" i="1"/>
  <c r="Q41" i="1"/>
  <c r="P41" i="1"/>
  <c r="O41" i="1"/>
  <c r="N41" i="1"/>
  <c r="M41" i="1"/>
  <c r="Q40" i="1"/>
  <c r="P40" i="1"/>
  <c r="O40" i="1"/>
  <c r="N40" i="1"/>
  <c r="M40" i="1"/>
  <c r="Q39" i="1"/>
  <c r="P39" i="1"/>
  <c r="O39" i="1"/>
  <c r="N39" i="1"/>
  <c r="M39" i="1"/>
  <c r="Q38" i="1"/>
  <c r="P38" i="1"/>
  <c r="O38" i="1"/>
  <c r="N38" i="1"/>
  <c r="M38" i="1"/>
  <c r="Q37" i="1"/>
  <c r="P37" i="1"/>
  <c r="O37" i="1"/>
  <c r="N37" i="1"/>
  <c r="M37" i="1"/>
  <c r="Q36" i="1"/>
  <c r="P36" i="1"/>
  <c r="O36" i="1"/>
  <c r="N36" i="1"/>
  <c r="M36" i="1"/>
  <c r="Q35" i="1"/>
  <c r="P35" i="1"/>
  <c r="O35" i="1"/>
  <c r="N35" i="1"/>
  <c r="M35" i="1"/>
  <c r="Q34" i="1"/>
  <c r="P34" i="1"/>
  <c r="N34" i="1"/>
  <c r="M34" i="1"/>
  <c r="E34" i="1"/>
  <c r="O34" i="1" s="1"/>
  <c r="Q33" i="1"/>
  <c r="P33" i="1"/>
  <c r="O33" i="1"/>
  <c r="N33" i="1"/>
  <c r="M33" i="1"/>
  <c r="Q32" i="1"/>
  <c r="P32" i="1"/>
  <c r="O32" i="1"/>
  <c r="N32" i="1"/>
  <c r="M32" i="1"/>
  <c r="Q31" i="1"/>
  <c r="P31" i="1"/>
  <c r="O31" i="1"/>
  <c r="N31" i="1"/>
  <c r="M31" i="1"/>
  <c r="Q30" i="1"/>
  <c r="P30" i="1"/>
  <c r="O30" i="1"/>
  <c r="N30" i="1"/>
  <c r="M30" i="1"/>
  <c r="Q29" i="1"/>
  <c r="P29" i="1"/>
  <c r="O29" i="1"/>
  <c r="N29" i="1"/>
  <c r="M29" i="1"/>
  <c r="Q28" i="1"/>
  <c r="P28" i="1"/>
  <c r="O28" i="1"/>
  <c r="N28" i="1"/>
  <c r="M28" i="1"/>
  <c r="Q27" i="1"/>
  <c r="P27" i="1"/>
  <c r="O27" i="1"/>
  <c r="N27" i="1"/>
  <c r="M27" i="1"/>
  <c r="Q26" i="1"/>
  <c r="P26" i="1"/>
  <c r="O26" i="1"/>
  <c r="N26" i="1"/>
  <c r="M26" i="1"/>
  <c r="Q25" i="1"/>
  <c r="P25" i="1"/>
  <c r="O25" i="1"/>
  <c r="N25" i="1"/>
  <c r="M25" i="1"/>
  <c r="Q24" i="1"/>
  <c r="P24" i="1"/>
  <c r="O24" i="1"/>
  <c r="N24" i="1"/>
  <c r="M24" i="1"/>
  <c r="Q23" i="1"/>
  <c r="P23" i="1"/>
  <c r="O23" i="1"/>
  <c r="N23" i="1"/>
  <c r="M23" i="1"/>
  <c r="Q22" i="1"/>
  <c r="P22" i="1"/>
  <c r="O22" i="1"/>
  <c r="N22" i="1"/>
  <c r="M22" i="1"/>
  <c r="Q21" i="1"/>
  <c r="P21" i="1"/>
  <c r="O21" i="1"/>
  <c r="N21" i="1"/>
  <c r="M21" i="1"/>
  <c r="Q20" i="1"/>
  <c r="P20" i="1"/>
  <c r="O20" i="1"/>
  <c r="N20" i="1"/>
  <c r="M20" i="1"/>
  <c r="Q19" i="1"/>
  <c r="P19" i="1"/>
  <c r="O19" i="1"/>
  <c r="N19" i="1"/>
  <c r="M19" i="1"/>
  <c r="Q18" i="1"/>
  <c r="P18" i="1"/>
  <c r="O18" i="1"/>
  <c r="N18" i="1"/>
  <c r="M18" i="1"/>
  <c r="Q17" i="1"/>
  <c r="P17" i="1"/>
  <c r="O17" i="1"/>
  <c r="N17" i="1"/>
  <c r="M17" i="1"/>
  <c r="Q16" i="1"/>
  <c r="P16" i="1"/>
  <c r="O16" i="1"/>
  <c r="N16" i="1"/>
  <c r="M16" i="1"/>
  <c r="Q15" i="1"/>
  <c r="P15" i="1"/>
  <c r="O15" i="1"/>
  <c r="N15" i="1"/>
  <c r="M15" i="1"/>
  <c r="Q14" i="1"/>
  <c r="P14" i="1"/>
  <c r="O14" i="1"/>
  <c r="N14" i="1"/>
  <c r="M14" i="1"/>
  <c r="Q13" i="1"/>
  <c r="P13" i="1"/>
  <c r="O13" i="1"/>
  <c r="N13" i="1"/>
  <c r="M13" i="1"/>
  <c r="Q12" i="1"/>
  <c r="P12" i="1"/>
  <c r="O12" i="1"/>
  <c r="N12" i="1"/>
  <c r="M12" i="1"/>
  <c r="E12" i="1"/>
  <c r="E59" i="1" s="1"/>
  <c r="E71" i="1" s="1"/>
  <c r="Q11" i="1"/>
  <c r="P11" i="1"/>
  <c r="O11" i="1"/>
  <c r="N11" i="1"/>
  <c r="M11" i="1"/>
  <c r="Q10" i="1"/>
  <c r="P10" i="1"/>
  <c r="O10" i="1"/>
  <c r="N10" i="1"/>
  <c r="M10" i="1"/>
  <c r="Q9" i="1"/>
  <c r="P9" i="1"/>
  <c r="O9" i="1"/>
  <c r="N9" i="1"/>
  <c r="M9" i="1"/>
  <c r="Q8" i="1"/>
  <c r="P8" i="1"/>
  <c r="O8" i="1"/>
  <c r="N8" i="1"/>
  <c r="N59" i="1" s="1"/>
  <c r="N71" i="1" s="1"/>
  <c r="M8" i="1"/>
  <c r="Q7" i="1"/>
  <c r="Q59" i="1" s="1"/>
  <c r="P7" i="1"/>
  <c r="O7" i="1"/>
  <c r="O59" i="1" s="1"/>
  <c r="N7" i="1"/>
  <c r="M7" i="1"/>
  <c r="O71" i="1" l="1"/>
  <c r="Q71" i="1"/>
  <c r="P71" i="1"/>
  <c r="P59" i="1"/>
  <c r="M59" i="1"/>
  <c r="M71" i="1" s="1"/>
</calcChain>
</file>

<file path=xl/comments1.xml><?xml version="1.0" encoding="utf-8"?>
<comments xmlns="http://schemas.openxmlformats.org/spreadsheetml/2006/main">
  <authors>
    <author>Quest User</author>
  </authors>
  <commentList>
    <comment ref="C6" authorId="0">
      <text>
        <r>
          <rPr>
            <b/>
            <sz val="8"/>
            <color indexed="81"/>
            <rFont val="Tahoma"/>
            <family val="2"/>
            <charset val="161"/>
          </rPr>
          <t>Quest User:</t>
        </r>
        <r>
          <rPr>
            <sz val="8"/>
            <color indexed="81"/>
            <rFont val="Tahoma"/>
            <family val="2"/>
            <charset val="161"/>
          </rPr>
          <t xml:space="preserve">
ΧΩΡΙΣ ΤΑ ΓΥΜΝΑΣΙΑ ΜΕ ΛΥΚΕΙΑΚΕΣ ΤΑΞΕΙΣ</t>
        </r>
      </text>
    </comment>
    <comment ref="H6" authorId="0">
      <text>
        <r>
          <rPr>
            <b/>
            <sz val="8"/>
            <color indexed="81"/>
            <rFont val="Tahoma"/>
            <family val="2"/>
            <charset val="161"/>
          </rPr>
          <t>Quest User:</t>
        </r>
        <r>
          <rPr>
            <sz val="8"/>
            <color indexed="81"/>
            <rFont val="Tahoma"/>
            <family val="2"/>
            <charset val="161"/>
          </rPr>
          <t xml:space="preserve">
ΕΣΠΕΡΙΝΑ ΓΕΛ ΧΩΡΙΣ ΤΑ ΓΥΜΝΑΣΙΑ ΜΕ ΛΥΚΕΙΑΚΕΣ ΤΑΞΕΙΣ
</t>
        </r>
      </text>
    </comment>
  </commentList>
</comments>
</file>

<file path=xl/sharedStrings.xml><?xml version="1.0" encoding="utf-8"?>
<sst xmlns="http://schemas.openxmlformats.org/spreadsheetml/2006/main" count="84" uniqueCount="74">
  <si>
    <t xml:space="preserve">  ΔΕΥΤΕΡΟΒΑΘΜΙΑ ΕΚΠΑΙΔΕΥΣΗ</t>
  </si>
  <si>
    <t>ΔΗΜΟΣΙΑ  ΛΥΚΕΙΑ, ΣΧΟΛΙΚΟ ΕΤΟΣ 2019-2020</t>
  </si>
  <si>
    <t>ΣΧΟΛΙΚΕΣ ΜΟΝΑΔΕΣ ΚΑΙ ΤΜΗΜΑΤΑ, ΣΧΟΛΙΚΟΣ ΠΛΗΘΥΣΜΟΣ ΚΑΙ ΔΙΔΑΚΤΙΚΟ ΠΡΟΣΩΠΙΚΟ ΑΝΑ ΝΟΜΟ</t>
  </si>
  <si>
    <t>A/A</t>
  </si>
  <si>
    <t>ΝΟΜΟΣ</t>
  </si>
  <si>
    <t>ΗΜΕΡΗΣΙΑ ΓΕΝΙΚΑ ΛΥΚΕΙΑ</t>
  </si>
  <si>
    <t>ΕΣΠΕΡΙΝΑ ΓΕΝΙΚΑ ΛΥΚΕΙΑ</t>
  </si>
  <si>
    <t xml:space="preserve">ΣΥΝΟΛΟ ΓΕΝΙΚΩΝ ΛΥΚΕΙΩΝ </t>
  </si>
  <si>
    <t>ΛΥΚΕΙΑ</t>
  </si>
  <si>
    <t>ΓΥΜΝΑΣΙΑ ΜΕ ΛΥΚΕΙΑΚΕΣ ΤΑΞΕΙΣ</t>
  </si>
  <si>
    <t>ΤΜΗΜΑΤΑ</t>
  </si>
  <si>
    <t>ΜΑΘΗΤΕΣ</t>
  </si>
  <si>
    <t>ΔΙΔΑΣΚΟΝΤΕΣ</t>
  </si>
  <si>
    <t>ΑΙΤΩΛΟΑΚΑΡΝΑΝΙΑΣ</t>
  </si>
  <si>
    <t>ΑΡΓΟΛΙΔΟΣ</t>
  </si>
  <si>
    <t>ΑΡΚΑΔΙΑΣ</t>
  </si>
  <si>
    <t>ΑΡΤΑΣ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</si>
  <si>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</si>
  <si>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</si>
  <si>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</si>
  <si>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</si>
  <si>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</si>
  <si>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</si>
  <si>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</si>
  <si>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</si>
  <si>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</si>
  <si>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</si>
  <si>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</si>
  <si>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</si>
  <si>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</si>
  <si>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ΑΝ. ΘΕΣΣΑΛΟΝΙΚΗΣ</t>
  </si>
  <si>
    <t>ΔΥΤ. 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</si>
  <si>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</si>
  <si>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</si>
  <si>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</si>
  <si>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</si>
  <si>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</si>
  <si>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</si>
  <si>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</si>
  <si>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</si>
  <si>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</si>
  <si>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</si>
  <si>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</si>
  <si>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ΛΑΡΙΣΑΣ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</si>
  <si>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</si>
  <si>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</si>
  <si>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</si>
  <si>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</si>
  <si>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</si>
  <si>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</si>
  <si>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ΠΕΛΛΑΣ</t>
  </si>
  <si>
    <t>ΠΙΕΡΙΑΣ</t>
  </si>
  <si>
    <t>ΠΡΕΒΕΖΑΣ</t>
  </si>
  <si>
    <t>ΡΕΘΥΜΝΟΥ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</si>
  <si>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</si>
  <si>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</si>
  <si>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</si>
  <si>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</si>
  <si>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</si>
  <si>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</si>
  <si>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</si>
  <si>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</si>
  <si>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</si>
  <si>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</si>
  <si>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ΣΥΝΟΛΟ</t>
  </si>
  <si>
    <t>Α΄ ΑΘΗΝΩΝ</t>
  </si>
  <si>
    <t>Β΄ ΑΘΗΝΩΝ</t>
  </si>
  <si>
    <t>Γ΄ ΑΘΗΝΩΝ</t>
  </si>
  <si>
    <t>Δ΄ ΑΘΗΝΩΝ</t>
  </si>
  <si>
    <t>ΑΝΑΤΟΛΙΚΗΣ ΑΤΤΙΚΗΣ</t>
  </si>
  <si>
    <t>ΔΥΤΙΚΗΣ ΑΤΤΙΚΗΣ</t>
  </si>
  <si>
    <t>ΠΕΙΡΑΙΩΣ</t>
  </si>
  <si>
    <t>ΣΥΝΟΛΟ ΑΤΤΙΚΗΣ</t>
  </si>
  <si>
    <t>ΣΥΝΟΛΟ ΧΩΡΑΣ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</si>
</sst>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Greek"/>
      <charset val="161"/>
    </font>
    <font>
      <b/>
      <sz val="12"/>
      <name val="Arial Greek"/>
      <charset val="161"/>
    </font>
    <font>
      <b/>
      <sz val="10"/>
      <name val="Arial Greek"/>
      <charset val="161"/>
    </font>
    <font>
      <b/>
      <sz val="8"/>
      <name val="Arial Greek"/>
      <charset val="161"/>
    </font>
    <font>
      <b/>
      <sz val="9"/>
      <name val="Arial Greek"/>
      <charset val="161"/>
    </font>
    <font>
      <b/>
      <sz val="8"/>
      <color theme="1"/>
      <name val="Arial Greek"/>
      <charset val="161"/>
    </font>
    <font>
      <sz val="10"/>
      <color theme="1"/>
      <name val="Arial Greek"/>
      <charset val="161"/>
    </font>
    <font>
      <sz val="10"/>
      <color rgb="FFFF0000"/>
      <name val="Arial Greek"/>
      <charset val="161"/>
    </font>
    <font>
      <b/>
      <sz val="8"/>
      <color indexed="81"/>
      <name val="Tahoma"/>
      <family val="2"/>
      <charset val="161"/>
    </font>
    <font>
      <sz val="8"/>
      <color indexed="81"/>
      <name val="Tahoma"/>
      <family val="2"/>
      <charset val="16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right" vertical="center"/>
    </xf>
    <xf numFmtId="0" fontId="0" fillId="0" borderId="9" xfId="0" applyFont="1" applyBorder="1" applyAlignment="1">
      <alignment vertical="center"/>
    </xf>
    <xf numFmtId="0" fontId="6" fillId="0" borderId="8" xfId="0" applyFont="1" applyFill="1" applyBorder="1" applyAlignment="1">
      <alignment horizontal="right"/>
    </xf>
    <xf numFmtId="0" fontId="6" fillId="0" borderId="8" xfId="0" applyFont="1" applyBorder="1" applyAlignment="1">
      <alignment horizontal="right" vertical="center"/>
    </xf>
    <xf numFmtId="0" fontId="0" fillId="0" borderId="1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9" xfId="0" applyFont="1" applyBorder="1" applyAlignment="1">
      <alignment horizontal="right" vertical="center"/>
    </xf>
    <xf numFmtId="0" fontId="6" fillId="0" borderId="9" xfId="0" applyFont="1" applyBorder="1" applyAlignment="1">
      <alignment horizontal="right"/>
    </xf>
    <xf numFmtId="0" fontId="0" fillId="0" borderId="13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0" fillId="0" borderId="14" xfId="0" applyFont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right" vertical="center"/>
    </xf>
    <xf numFmtId="0" fontId="0" fillId="0" borderId="16" xfId="0" applyFont="1" applyBorder="1" applyAlignment="1">
      <alignment vertical="center"/>
    </xf>
    <xf numFmtId="0" fontId="6" fillId="0" borderId="16" xfId="0" applyFont="1" applyBorder="1" applyAlignment="1">
      <alignment horizontal="right"/>
    </xf>
    <xf numFmtId="0" fontId="6" fillId="0" borderId="16" xfId="0" applyFont="1" applyBorder="1" applyAlignment="1">
      <alignment horizontal="right" vertical="center"/>
    </xf>
    <xf numFmtId="0" fontId="0" fillId="0" borderId="17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0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0" fillId="0" borderId="19" xfId="0" applyFont="1" applyBorder="1" applyAlignment="1">
      <alignment horizontal="right" vertical="center"/>
    </xf>
    <xf numFmtId="0" fontId="0" fillId="0" borderId="20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2" fillId="0" borderId="9" xfId="0" applyFont="1" applyBorder="1"/>
    <xf numFmtId="0" fontId="3" fillId="0" borderId="21" xfId="0" applyFont="1" applyBorder="1" applyAlignment="1">
      <alignment horizontal="center" vertical="center"/>
    </xf>
    <xf numFmtId="0" fontId="0" fillId="0" borderId="9" xfId="0" applyFont="1" applyBorder="1"/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8" xfId="0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0" fillId="0" borderId="22" xfId="0" applyFont="1" applyBorder="1" applyAlignment="1">
      <alignment horizontal="right" vertical="center"/>
    </xf>
    <xf numFmtId="0" fontId="0" fillId="0" borderId="23" xfId="0" applyFont="1" applyBorder="1" applyAlignment="1">
      <alignment horizontal="right" vertical="center"/>
    </xf>
    <xf numFmtId="0" fontId="0" fillId="0" borderId="16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25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0" fillId="0" borderId="27" xfId="0" applyFont="1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0" fillId="0" borderId="29" xfId="0" applyFont="1" applyFill="1" applyBorder="1" applyAlignment="1">
      <alignment horizontal="right" vertical="center"/>
    </xf>
    <xf numFmtId="0" fontId="6" fillId="0" borderId="29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0" xfId="0" applyFont="1"/>
    <xf numFmtId="0" fontId="6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tabSelected="1" zoomScale="80" zoomScaleNormal="80" workbookViewId="0">
      <selection sqref="A1:Q1"/>
    </sheetView>
  </sheetViews>
  <sheetFormatPr defaultColWidth="8.42578125" defaultRowHeight="12.75" x14ac:dyDescent="0.2"/>
  <cols>
    <col min="1" max="1" width="5.5703125" customWidth="1"/>
    <col min="2" max="2" width="12.5703125" customWidth="1"/>
    <col min="3" max="3" width="7.28515625" style="76" customWidth="1"/>
    <col min="4" max="6" width="8.42578125" style="76" customWidth="1"/>
    <col min="7" max="7" width="8.42578125" style="77" customWidth="1"/>
    <col min="8" max="8" width="6.85546875" style="76" customWidth="1"/>
    <col min="9" max="10" width="8.42578125" style="76" customWidth="1"/>
    <col min="11" max="11" width="8.42578125" style="76"/>
    <col min="12" max="12" width="8.42578125" style="77"/>
    <col min="13" max="13" width="7.5703125" style="76" customWidth="1"/>
    <col min="14" max="16" width="8.42578125" style="76"/>
    <col min="17" max="17" width="9.42578125" style="76" customWidth="1"/>
  </cols>
  <sheetData>
    <row r="1" spans="1:17" ht="20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0.2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7.25" customHeight="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0.25" customHeight="1" thickBot="1" x14ac:dyDescent="0.3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4.1" customHeight="1" thickBot="1" x14ac:dyDescent="0.25">
      <c r="A5" s="4" t="s">
        <v>3</v>
      </c>
      <c r="B5" s="5" t="s">
        <v>4</v>
      </c>
      <c r="C5" s="6" t="s">
        <v>5</v>
      </c>
      <c r="D5" s="6"/>
      <c r="E5" s="6"/>
      <c r="F5" s="6"/>
      <c r="G5" s="6"/>
      <c r="H5" s="6" t="s">
        <v>6</v>
      </c>
      <c r="I5" s="6"/>
      <c r="J5" s="6"/>
      <c r="K5" s="6"/>
      <c r="L5" s="6"/>
      <c r="M5" s="6" t="s">
        <v>7</v>
      </c>
      <c r="N5" s="6"/>
      <c r="O5" s="6"/>
      <c r="P5" s="6"/>
      <c r="Q5" s="7"/>
    </row>
    <row r="6" spans="1:17" ht="58.5" customHeight="1" thickBot="1" x14ac:dyDescent="0.25">
      <c r="A6" s="8"/>
      <c r="B6" s="9"/>
      <c r="C6" s="10" t="s">
        <v>8</v>
      </c>
      <c r="D6" s="11" t="s">
        <v>9</v>
      </c>
      <c r="E6" s="10" t="s">
        <v>10</v>
      </c>
      <c r="F6" s="12" t="s">
        <v>11</v>
      </c>
      <c r="G6" s="13" t="s">
        <v>12</v>
      </c>
      <c r="H6" s="10" t="s">
        <v>8</v>
      </c>
      <c r="I6" s="11" t="s">
        <v>9</v>
      </c>
      <c r="J6" s="10" t="s">
        <v>10</v>
      </c>
      <c r="K6" s="10" t="s">
        <v>11</v>
      </c>
      <c r="L6" s="13" t="s">
        <v>12</v>
      </c>
      <c r="M6" s="10" t="s">
        <v>8</v>
      </c>
      <c r="N6" s="11" t="s">
        <v>9</v>
      </c>
      <c r="O6" s="10" t="s">
        <v>10</v>
      </c>
      <c r="P6" s="14" t="s">
        <v>11</v>
      </c>
      <c r="Q6" s="11" t="s">
        <v>12</v>
      </c>
    </row>
    <row r="7" spans="1:17" s="22" customFormat="1" ht="15.95" customHeight="1" x14ac:dyDescent="0.2">
      <c r="A7" s="15">
        <v>1</v>
      </c>
      <c r="B7" s="16" t="s">
        <v>13</v>
      </c>
      <c r="C7" s="17">
        <v>24</v>
      </c>
      <c r="D7" s="17">
        <v>3</v>
      </c>
      <c r="E7" s="18">
        <v>228</v>
      </c>
      <c r="F7" s="18">
        <v>4496</v>
      </c>
      <c r="G7" s="19">
        <v>427</v>
      </c>
      <c r="H7" s="17">
        <v>0</v>
      </c>
      <c r="I7" s="17">
        <v>2</v>
      </c>
      <c r="J7" s="17">
        <v>11</v>
      </c>
      <c r="K7" s="17">
        <v>150</v>
      </c>
      <c r="L7" s="20">
        <v>0</v>
      </c>
      <c r="M7" s="17">
        <f>C7+H7</f>
        <v>24</v>
      </c>
      <c r="N7" s="17">
        <f>D7+I7</f>
        <v>5</v>
      </c>
      <c r="O7" s="17">
        <f t="shared" ref="O7:Q38" si="0">SUM(E7,J7)</f>
        <v>239</v>
      </c>
      <c r="P7" s="21">
        <f t="shared" si="0"/>
        <v>4646</v>
      </c>
      <c r="Q7" s="17">
        <f t="shared" si="0"/>
        <v>427</v>
      </c>
    </row>
    <row r="8" spans="1:17" s="22" customFormat="1" ht="15.95" customHeight="1" x14ac:dyDescent="0.2">
      <c r="A8" s="23">
        <v>2</v>
      </c>
      <c r="B8" s="24" t="s">
        <v>14</v>
      </c>
      <c r="C8" s="25">
        <v>9</v>
      </c>
      <c r="D8" s="25">
        <v>1</v>
      </c>
      <c r="E8" s="18">
        <v>94</v>
      </c>
      <c r="F8" s="18">
        <v>2037</v>
      </c>
      <c r="G8" s="26">
        <v>193</v>
      </c>
      <c r="H8" s="27">
        <v>1</v>
      </c>
      <c r="I8" s="25">
        <v>0</v>
      </c>
      <c r="J8" s="25">
        <v>4</v>
      </c>
      <c r="K8" s="25">
        <v>73</v>
      </c>
      <c r="L8" s="26">
        <v>8</v>
      </c>
      <c r="M8" s="25">
        <f t="shared" ref="M8:O67" si="1">C8+H8</f>
        <v>10</v>
      </c>
      <c r="N8" s="17">
        <f t="shared" si="1"/>
        <v>1</v>
      </c>
      <c r="O8" s="25">
        <f t="shared" si="0"/>
        <v>98</v>
      </c>
      <c r="P8" s="21">
        <f t="shared" si="0"/>
        <v>2110</v>
      </c>
      <c r="Q8" s="25">
        <f t="shared" si="0"/>
        <v>201</v>
      </c>
    </row>
    <row r="9" spans="1:17" s="22" customFormat="1" ht="15.95" customHeight="1" x14ac:dyDescent="0.2">
      <c r="A9" s="23">
        <v>3</v>
      </c>
      <c r="B9" s="24" t="s">
        <v>15</v>
      </c>
      <c r="C9" s="25">
        <v>11</v>
      </c>
      <c r="D9" s="25">
        <v>1</v>
      </c>
      <c r="E9" s="18">
        <v>75</v>
      </c>
      <c r="F9" s="18">
        <v>1489</v>
      </c>
      <c r="G9" s="26">
        <v>151</v>
      </c>
      <c r="H9" s="27">
        <v>0</v>
      </c>
      <c r="I9" s="25">
        <v>0</v>
      </c>
      <c r="J9" s="25">
        <v>0</v>
      </c>
      <c r="K9" s="25">
        <v>0</v>
      </c>
      <c r="L9" s="26">
        <v>0</v>
      </c>
      <c r="M9" s="25">
        <f t="shared" si="1"/>
        <v>11</v>
      </c>
      <c r="N9" s="17">
        <f t="shared" si="1"/>
        <v>1</v>
      </c>
      <c r="O9" s="25">
        <f t="shared" si="0"/>
        <v>75</v>
      </c>
      <c r="P9" s="21">
        <f t="shared" si="0"/>
        <v>1489</v>
      </c>
      <c r="Q9" s="25">
        <f t="shared" si="0"/>
        <v>151</v>
      </c>
    </row>
    <row r="10" spans="1:17" s="22" customFormat="1" ht="15.95" customHeight="1" x14ac:dyDescent="0.2">
      <c r="A10" s="23">
        <v>4</v>
      </c>
      <c r="B10" s="24" t="s">
        <v>16</v>
      </c>
      <c r="C10" s="25">
        <v>10</v>
      </c>
      <c r="D10" s="25">
        <v>2</v>
      </c>
      <c r="E10" s="18">
        <v>67</v>
      </c>
      <c r="F10" s="18">
        <v>1257</v>
      </c>
      <c r="G10" s="26">
        <v>141</v>
      </c>
      <c r="H10" s="27">
        <v>1</v>
      </c>
      <c r="I10" s="25">
        <v>0</v>
      </c>
      <c r="J10" s="25">
        <v>4</v>
      </c>
      <c r="K10" s="25">
        <v>53</v>
      </c>
      <c r="L10" s="26">
        <v>7</v>
      </c>
      <c r="M10" s="25">
        <f t="shared" si="1"/>
        <v>11</v>
      </c>
      <c r="N10" s="17">
        <f t="shared" si="1"/>
        <v>2</v>
      </c>
      <c r="O10" s="25">
        <f t="shared" si="0"/>
        <v>71</v>
      </c>
      <c r="P10" s="21">
        <f t="shared" si="0"/>
        <v>1310</v>
      </c>
      <c r="Q10" s="25">
        <f t="shared" si="0"/>
        <v>148</v>
      </c>
    </row>
    <row r="11" spans="1:17" s="22" customFormat="1" ht="15.95" customHeight="1" x14ac:dyDescent="0.2">
      <c r="A11" s="23">
        <v>5</v>
      </c>
      <c r="B11" s="24" t="s">
        <v>17</v>
      </c>
      <c r="C11" s="25">
        <v>34</v>
      </c>
      <c r="D11" s="25">
        <v>5</v>
      </c>
      <c r="E11" s="18">
        <v>315</v>
      </c>
      <c r="F11" s="18">
        <v>6675</v>
      </c>
      <c r="G11" s="26">
        <v>643</v>
      </c>
      <c r="H11" s="27">
        <v>2</v>
      </c>
      <c r="I11" s="25">
        <v>0</v>
      </c>
      <c r="J11" s="25">
        <v>8</v>
      </c>
      <c r="K11" s="25">
        <v>104</v>
      </c>
      <c r="L11" s="26">
        <v>15</v>
      </c>
      <c r="M11" s="25">
        <f t="shared" si="1"/>
        <v>36</v>
      </c>
      <c r="N11" s="17">
        <f t="shared" si="1"/>
        <v>5</v>
      </c>
      <c r="O11" s="25">
        <f t="shared" si="0"/>
        <v>323</v>
      </c>
      <c r="P11" s="21">
        <f t="shared" si="0"/>
        <v>6779</v>
      </c>
      <c r="Q11" s="25">
        <f t="shared" si="0"/>
        <v>658</v>
      </c>
    </row>
    <row r="12" spans="1:17" s="22" customFormat="1" ht="15.95" customHeight="1" x14ac:dyDescent="0.2">
      <c r="A12" s="23">
        <v>6</v>
      </c>
      <c r="B12" s="24" t="s">
        <v>18</v>
      </c>
      <c r="C12" s="25">
        <v>14</v>
      </c>
      <c r="D12" s="25">
        <v>8</v>
      </c>
      <c r="E12" s="18">
        <f>97+22</f>
        <v>119</v>
      </c>
      <c r="F12" s="18">
        <v>2276</v>
      </c>
      <c r="G12" s="26">
        <v>198</v>
      </c>
      <c r="H12" s="25">
        <v>0</v>
      </c>
      <c r="I12" s="25">
        <v>2</v>
      </c>
      <c r="J12" s="25">
        <v>8</v>
      </c>
      <c r="K12" s="25">
        <v>85</v>
      </c>
      <c r="L12" s="28">
        <v>0</v>
      </c>
      <c r="M12" s="25">
        <f t="shared" si="1"/>
        <v>14</v>
      </c>
      <c r="N12" s="17">
        <f t="shared" si="1"/>
        <v>10</v>
      </c>
      <c r="O12" s="25">
        <f t="shared" si="0"/>
        <v>127</v>
      </c>
      <c r="P12" s="21">
        <f t="shared" si="0"/>
        <v>2361</v>
      </c>
      <c r="Q12" s="25">
        <f t="shared" si="0"/>
        <v>198</v>
      </c>
    </row>
    <row r="13" spans="1:17" s="22" customFormat="1" ht="15.95" customHeight="1" x14ac:dyDescent="0.2">
      <c r="A13" s="23">
        <v>7</v>
      </c>
      <c r="B13" s="24" t="s">
        <v>19</v>
      </c>
      <c r="C13" s="25">
        <v>4</v>
      </c>
      <c r="D13" s="29"/>
      <c r="E13" s="18">
        <v>24</v>
      </c>
      <c r="F13" s="18">
        <v>423</v>
      </c>
      <c r="G13" s="26">
        <v>65</v>
      </c>
      <c r="H13" s="30">
        <v>1</v>
      </c>
      <c r="I13" s="25">
        <v>0</v>
      </c>
      <c r="J13" s="25">
        <v>4</v>
      </c>
      <c r="K13" s="25">
        <v>43</v>
      </c>
      <c r="L13" s="26">
        <v>7</v>
      </c>
      <c r="M13" s="25">
        <f t="shared" si="1"/>
        <v>5</v>
      </c>
      <c r="N13" s="17">
        <f t="shared" si="1"/>
        <v>0</v>
      </c>
      <c r="O13" s="25">
        <f t="shared" si="0"/>
        <v>28</v>
      </c>
      <c r="P13" s="21">
        <f t="shared" si="0"/>
        <v>466</v>
      </c>
      <c r="Q13" s="25">
        <f t="shared" si="0"/>
        <v>72</v>
      </c>
    </row>
    <row r="14" spans="1:17" s="22" customFormat="1" ht="15.95" customHeight="1" x14ac:dyDescent="0.2">
      <c r="A14" s="23">
        <v>8</v>
      </c>
      <c r="B14" s="24" t="s">
        <v>20</v>
      </c>
      <c r="C14" s="25">
        <v>8</v>
      </c>
      <c r="D14" s="25">
        <v>3</v>
      </c>
      <c r="E14" s="18">
        <v>94</v>
      </c>
      <c r="F14" s="18">
        <v>1930</v>
      </c>
      <c r="G14" s="26">
        <v>169</v>
      </c>
      <c r="H14" s="27">
        <v>1</v>
      </c>
      <c r="I14" s="25">
        <v>0</v>
      </c>
      <c r="J14" s="25">
        <v>4</v>
      </c>
      <c r="K14" s="25">
        <v>52</v>
      </c>
      <c r="L14" s="26">
        <v>6</v>
      </c>
      <c r="M14" s="25">
        <f t="shared" si="1"/>
        <v>9</v>
      </c>
      <c r="N14" s="17">
        <f t="shared" si="1"/>
        <v>3</v>
      </c>
      <c r="O14" s="25">
        <f t="shared" si="0"/>
        <v>98</v>
      </c>
      <c r="P14" s="21">
        <f t="shared" si="0"/>
        <v>1982</v>
      </c>
      <c r="Q14" s="25">
        <f t="shared" si="0"/>
        <v>175</v>
      </c>
    </row>
    <row r="15" spans="1:17" s="22" customFormat="1" ht="15.95" customHeight="1" x14ac:dyDescent="0.2">
      <c r="A15" s="23">
        <v>9</v>
      </c>
      <c r="B15" s="24" t="s">
        <v>21</v>
      </c>
      <c r="C15" s="25">
        <v>18</v>
      </c>
      <c r="D15" s="25">
        <v>14</v>
      </c>
      <c r="E15" s="18">
        <v>243</v>
      </c>
      <c r="F15" s="18">
        <v>4502</v>
      </c>
      <c r="G15" s="26">
        <v>395</v>
      </c>
      <c r="H15" s="27">
        <v>1</v>
      </c>
      <c r="I15" s="25">
        <v>4</v>
      </c>
      <c r="J15" s="25">
        <v>23</v>
      </c>
      <c r="K15" s="25">
        <v>271</v>
      </c>
      <c r="L15" s="26">
        <v>12</v>
      </c>
      <c r="M15" s="25">
        <f t="shared" si="1"/>
        <v>19</v>
      </c>
      <c r="N15" s="17">
        <f t="shared" si="1"/>
        <v>18</v>
      </c>
      <c r="O15" s="25">
        <f t="shared" si="0"/>
        <v>266</v>
      </c>
      <c r="P15" s="21">
        <f t="shared" si="0"/>
        <v>4773</v>
      </c>
      <c r="Q15" s="25">
        <f t="shared" si="0"/>
        <v>407</v>
      </c>
    </row>
    <row r="16" spans="1:17" s="22" customFormat="1" ht="15.95" customHeight="1" x14ac:dyDescent="0.2">
      <c r="A16" s="23">
        <v>10</v>
      </c>
      <c r="B16" s="24" t="s">
        <v>22</v>
      </c>
      <c r="C16" s="25">
        <v>13</v>
      </c>
      <c r="D16" s="25">
        <v>2</v>
      </c>
      <c r="E16" s="18">
        <v>112</v>
      </c>
      <c r="F16" s="18">
        <v>2263</v>
      </c>
      <c r="G16" s="26">
        <v>223</v>
      </c>
      <c r="H16" s="27">
        <v>2</v>
      </c>
      <c r="I16" s="25">
        <v>0</v>
      </c>
      <c r="J16" s="25">
        <v>8</v>
      </c>
      <c r="K16" s="25">
        <v>54</v>
      </c>
      <c r="L16" s="26">
        <v>12</v>
      </c>
      <c r="M16" s="25">
        <f t="shared" si="1"/>
        <v>15</v>
      </c>
      <c r="N16" s="17">
        <f t="shared" si="1"/>
        <v>2</v>
      </c>
      <c r="O16" s="25">
        <f t="shared" si="0"/>
        <v>120</v>
      </c>
      <c r="P16" s="21">
        <f t="shared" si="0"/>
        <v>2317</v>
      </c>
      <c r="Q16" s="25">
        <f t="shared" si="0"/>
        <v>235</v>
      </c>
    </row>
    <row r="17" spans="1:17" s="22" customFormat="1" ht="15.95" customHeight="1" x14ac:dyDescent="0.2">
      <c r="A17" s="23">
        <v>11</v>
      </c>
      <c r="B17" s="24" t="s">
        <v>23</v>
      </c>
      <c r="C17" s="25">
        <v>23</v>
      </c>
      <c r="D17" s="25">
        <v>4</v>
      </c>
      <c r="E17" s="18">
        <v>210</v>
      </c>
      <c r="F17" s="18">
        <v>4529</v>
      </c>
      <c r="G17" s="26">
        <v>403</v>
      </c>
      <c r="H17" s="27">
        <v>1</v>
      </c>
      <c r="I17" s="25">
        <v>0</v>
      </c>
      <c r="J17" s="25">
        <v>4</v>
      </c>
      <c r="K17" s="25">
        <v>96</v>
      </c>
      <c r="L17" s="26">
        <v>7</v>
      </c>
      <c r="M17" s="25">
        <f t="shared" si="1"/>
        <v>24</v>
      </c>
      <c r="N17" s="17">
        <f t="shared" si="1"/>
        <v>4</v>
      </c>
      <c r="O17" s="25">
        <f t="shared" si="0"/>
        <v>214</v>
      </c>
      <c r="P17" s="21">
        <f t="shared" si="0"/>
        <v>4625</v>
      </c>
      <c r="Q17" s="25">
        <f t="shared" si="0"/>
        <v>410</v>
      </c>
    </row>
    <row r="18" spans="1:17" s="22" customFormat="1" ht="15.95" customHeight="1" x14ac:dyDescent="0.2">
      <c r="A18" s="23">
        <v>12</v>
      </c>
      <c r="B18" s="24" t="s">
        <v>24</v>
      </c>
      <c r="C18" s="25">
        <v>1</v>
      </c>
      <c r="D18" s="25">
        <v>4</v>
      </c>
      <c r="E18" s="18">
        <v>19</v>
      </c>
      <c r="F18" s="18">
        <v>221</v>
      </c>
      <c r="G18" s="26">
        <v>16</v>
      </c>
      <c r="H18" s="25">
        <v>0</v>
      </c>
      <c r="I18" s="25">
        <v>0</v>
      </c>
      <c r="J18" s="25">
        <v>0</v>
      </c>
      <c r="K18" s="25">
        <v>0</v>
      </c>
      <c r="L18" s="28">
        <v>0</v>
      </c>
      <c r="M18" s="25">
        <f t="shared" si="1"/>
        <v>1</v>
      </c>
      <c r="N18" s="17">
        <f t="shared" si="1"/>
        <v>4</v>
      </c>
      <c r="O18" s="25">
        <f t="shared" si="0"/>
        <v>19</v>
      </c>
      <c r="P18" s="21">
        <f t="shared" si="0"/>
        <v>221</v>
      </c>
      <c r="Q18" s="25">
        <f t="shared" si="0"/>
        <v>16</v>
      </c>
    </row>
    <row r="19" spans="1:17" s="22" customFormat="1" ht="15.95" customHeight="1" x14ac:dyDescent="0.2">
      <c r="A19" s="23">
        <v>13</v>
      </c>
      <c r="B19" s="24" t="s">
        <v>25</v>
      </c>
      <c r="C19" s="25">
        <v>3</v>
      </c>
      <c r="D19" s="25">
        <v>2</v>
      </c>
      <c r="E19" s="18">
        <v>49</v>
      </c>
      <c r="F19" s="18">
        <v>1047</v>
      </c>
      <c r="G19" s="26">
        <v>84</v>
      </c>
      <c r="H19" s="25">
        <v>0</v>
      </c>
      <c r="I19" s="25">
        <v>1</v>
      </c>
      <c r="J19" s="25">
        <v>5</v>
      </c>
      <c r="K19" s="25">
        <v>70</v>
      </c>
      <c r="L19" s="28">
        <v>0</v>
      </c>
      <c r="M19" s="25">
        <f t="shared" si="1"/>
        <v>3</v>
      </c>
      <c r="N19" s="17">
        <f t="shared" si="1"/>
        <v>3</v>
      </c>
      <c r="O19" s="25">
        <f t="shared" si="0"/>
        <v>54</v>
      </c>
      <c r="P19" s="21">
        <f t="shared" si="0"/>
        <v>1117</v>
      </c>
      <c r="Q19" s="25">
        <f t="shared" si="0"/>
        <v>84</v>
      </c>
    </row>
    <row r="20" spans="1:17" s="22" customFormat="1" ht="15.95" customHeight="1" x14ac:dyDescent="0.2">
      <c r="A20" s="23">
        <v>14</v>
      </c>
      <c r="B20" s="24" t="s">
        <v>26</v>
      </c>
      <c r="C20" s="25">
        <v>21</v>
      </c>
      <c r="D20" s="25">
        <v>3</v>
      </c>
      <c r="E20" s="18">
        <v>150</v>
      </c>
      <c r="F20" s="18">
        <v>2591</v>
      </c>
      <c r="G20" s="26">
        <v>308</v>
      </c>
      <c r="H20" s="25">
        <v>0</v>
      </c>
      <c r="I20" s="25">
        <v>2</v>
      </c>
      <c r="J20" s="25">
        <v>12</v>
      </c>
      <c r="K20" s="25">
        <v>199</v>
      </c>
      <c r="L20" s="28">
        <v>0</v>
      </c>
      <c r="M20" s="25">
        <f t="shared" si="1"/>
        <v>21</v>
      </c>
      <c r="N20" s="17">
        <f t="shared" si="1"/>
        <v>5</v>
      </c>
      <c r="O20" s="25">
        <f t="shared" si="0"/>
        <v>162</v>
      </c>
      <c r="P20" s="21">
        <f t="shared" si="0"/>
        <v>2790</v>
      </c>
      <c r="Q20" s="25">
        <f t="shared" si="0"/>
        <v>308</v>
      </c>
    </row>
    <row r="21" spans="1:17" s="22" customFormat="1" ht="15.95" customHeight="1" x14ac:dyDescent="0.2">
      <c r="A21" s="23">
        <v>15</v>
      </c>
      <c r="B21" s="24" t="s">
        <v>27</v>
      </c>
      <c r="C21" s="25">
        <v>12</v>
      </c>
      <c r="D21" s="25">
        <v>3</v>
      </c>
      <c r="E21" s="18">
        <v>134</v>
      </c>
      <c r="F21" s="18">
        <v>2925</v>
      </c>
      <c r="G21" s="26">
        <v>261</v>
      </c>
      <c r="H21" s="27">
        <v>1</v>
      </c>
      <c r="I21" s="25">
        <v>0</v>
      </c>
      <c r="J21" s="25">
        <v>4</v>
      </c>
      <c r="K21" s="25">
        <v>51</v>
      </c>
      <c r="L21" s="26">
        <v>6</v>
      </c>
      <c r="M21" s="25">
        <f t="shared" si="1"/>
        <v>13</v>
      </c>
      <c r="N21" s="17">
        <f t="shared" si="1"/>
        <v>3</v>
      </c>
      <c r="O21" s="25">
        <f t="shared" si="0"/>
        <v>138</v>
      </c>
      <c r="P21" s="21">
        <f t="shared" si="0"/>
        <v>2976</v>
      </c>
      <c r="Q21" s="25">
        <f t="shared" si="0"/>
        <v>267</v>
      </c>
    </row>
    <row r="22" spans="1:17" s="22" customFormat="1" ht="15.95" customHeight="1" x14ac:dyDescent="0.2">
      <c r="A22" s="23">
        <v>16</v>
      </c>
      <c r="B22" s="24" t="s">
        <v>28</v>
      </c>
      <c r="C22" s="25">
        <v>33</v>
      </c>
      <c r="D22" s="25">
        <v>3</v>
      </c>
      <c r="E22" s="18">
        <v>349</v>
      </c>
      <c r="F22" s="18">
        <v>7540</v>
      </c>
      <c r="G22" s="26">
        <v>699</v>
      </c>
      <c r="H22" s="27">
        <v>1</v>
      </c>
      <c r="I22" s="25">
        <v>1</v>
      </c>
      <c r="J22" s="25">
        <v>13</v>
      </c>
      <c r="K22" s="25">
        <v>213</v>
      </c>
      <c r="L22" s="26">
        <v>14</v>
      </c>
      <c r="M22" s="25">
        <f t="shared" si="1"/>
        <v>34</v>
      </c>
      <c r="N22" s="17">
        <f t="shared" si="1"/>
        <v>4</v>
      </c>
      <c r="O22" s="25">
        <f t="shared" si="0"/>
        <v>362</v>
      </c>
      <c r="P22" s="21">
        <f t="shared" si="0"/>
        <v>7753</v>
      </c>
      <c r="Q22" s="25">
        <f t="shared" si="0"/>
        <v>713</v>
      </c>
    </row>
    <row r="23" spans="1:17" s="22" customFormat="1" ht="15.95" customHeight="1" x14ac:dyDescent="0.2">
      <c r="A23" s="23">
        <v>17</v>
      </c>
      <c r="B23" s="24" t="s">
        <v>29</v>
      </c>
      <c r="C23" s="25">
        <v>5</v>
      </c>
      <c r="D23" s="25"/>
      <c r="E23" s="18">
        <v>40</v>
      </c>
      <c r="F23" s="18">
        <v>741</v>
      </c>
      <c r="G23" s="26">
        <v>90</v>
      </c>
      <c r="H23" s="27">
        <v>1</v>
      </c>
      <c r="I23" s="25">
        <v>0</v>
      </c>
      <c r="J23" s="25">
        <v>4</v>
      </c>
      <c r="K23" s="25">
        <v>27</v>
      </c>
      <c r="L23" s="26">
        <v>8</v>
      </c>
      <c r="M23" s="25">
        <f t="shared" si="1"/>
        <v>6</v>
      </c>
      <c r="N23" s="17">
        <f t="shared" si="1"/>
        <v>0</v>
      </c>
      <c r="O23" s="25">
        <f t="shared" si="0"/>
        <v>44</v>
      </c>
      <c r="P23" s="21">
        <f t="shared" si="0"/>
        <v>768</v>
      </c>
      <c r="Q23" s="25">
        <f t="shared" si="0"/>
        <v>98</v>
      </c>
    </row>
    <row r="24" spans="1:17" s="22" customFormat="1" ht="15.95" customHeight="1" x14ac:dyDescent="0.2">
      <c r="A24" s="23">
        <v>18</v>
      </c>
      <c r="B24" s="24" t="s">
        <v>30</v>
      </c>
      <c r="C24" s="25">
        <v>50</v>
      </c>
      <c r="D24" s="25">
        <v>2</v>
      </c>
      <c r="E24" s="18">
        <v>509</v>
      </c>
      <c r="F24" s="18">
        <v>11182</v>
      </c>
      <c r="G24" s="26">
        <v>1061</v>
      </c>
      <c r="H24" s="27">
        <v>1</v>
      </c>
      <c r="I24" s="25">
        <v>0</v>
      </c>
      <c r="J24" s="25">
        <v>6</v>
      </c>
      <c r="K24" s="25">
        <v>131</v>
      </c>
      <c r="L24" s="26">
        <v>16</v>
      </c>
      <c r="M24" s="25">
        <f t="shared" si="1"/>
        <v>51</v>
      </c>
      <c r="N24" s="17">
        <f t="shared" si="1"/>
        <v>2</v>
      </c>
      <c r="O24" s="25">
        <f t="shared" si="0"/>
        <v>515</v>
      </c>
      <c r="P24" s="21">
        <f t="shared" si="0"/>
        <v>11313</v>
      </c>
      <c r="Q24" s="25">
        <f t="shared" si="0"/>
        <v>1077</v>
      </c>
    </row>
    <row r="25" spans="1:17" s="22" customFormat="1" ht="15.95" customHeight="1" x14ac:dyDescent="0.2">
      <c r="A25" s="23">
        <v>19</v>
      </c>
      <c r="B25" s="24" t="s">
        <v>31</v>
      </c>
      <c r="C25" s="25">
        <v>48</v>
      </c>
      <c r="D25" s="25">
        <v>6</v>
      </c>
      <c r="E25" s="18">
        <v>519</v>
      </c>
      <c r="F25" s="18">
        <v>11380</v>
      </c>
      <c r="G25" s="26">
        <v>1014</v>
      </c>
      <c r="H25" s="27">
        <v>1</v>
      </c>
      <c r="I25" s="25">
        <v>0</v>
      </c>
      <c r="J25" s="25">
        <v>7</v>
      </c>
      <c r="K25" s="25">
        <v>150</v>
      </c>
      <c r="L25" s="26">
        <v>13</v>
      </c>
      <c r="M25" s="25">
        <f t="shared" si="1"/>
        <v>49</v>
      </c>
      <c r="N25" s="17">
        <f t="shared" si="1"/>
        <v>6</v>
      </c>
      <c r="O25" s="25">
        <f t="shared" si="0"/>
        <v>526</v>
      </c>
      <c r="P25" s="21">
        <f t="shared" si="0"/>
        <v>11530</v>
      </c>
      <c r="Q25" s="25">
        <f t="shared" si="0"/>
        <v>1027</v>
      </c>
    </row>
    <row r="26" spans="1:17" s="22" customFormat="1" ht="15.95" customHeight="1" x14ac:dyDescent="0.2">
      <c r="A26" s="23">
        <v>20</v>
      </c>
      <c r="B26" s="24" t="s">
        <v>32</v>
      </c>
      <c r="C26" s="25">
        <v>17</v>
      </c>
      <c r="D26" s="25">
        <v>4</v>
      </c>
      <c r="E26" s="18">
        <v>160</v>
      </c>
      <c r="F26" s="18">
        <v>3083</v>
      </c>
      <c r="G26" s="26">
        <v>348</v>
      </c>
      <c r="H26" s="27">
        <v>1</v>
      </c>
      <c r="I26" s="25">
        <v>0</v>
      </c>
      <c r="J26" s="25">
        <v>7</v>
      </c>
      <c r="K26" s="25">
        <v>158</v>
      </c>
      <c r="L26" s="26">
        <v>14</v>
      </c>
      <c r="M26" s="25">
        <f t="shared" si="1"/>
        <v>18</v>
      </c>
      <c r="N26" s="17">
        <f t="shared" si="1"/>
        <v>4</v>
      </c>
      <c r="O26" s="25">
        <f t="shared" si="0"/>
        <v>167</v>
      </c>
      <c r="P26" s="21">
        <f t="shared" si="0"/>
        <v>3241</v>
      </c>
      <c r="Q26" s="25">
        <f t="shared" si="0"/>
        <v>362</v>
      </c>
    </row>
    <row r="27" spans="1:17" s="22" customFormat="1" ht="15.95" customHeight="1" x14ac:dyDescent="0.2">
      <c r="A27" s="23">
        <v>21</v>
      </c>
      <c r="B27" s="24" t="s">
        <v>33</v>
      </c>
      <c r="C27" s="25">
        <v>13</v>
      </c>
      <c r="D27" s="25">
        <v>1</v>
      </c>
      <c r="E27" s="18">
        <v>123</v>
      </c>
      <c r="F27" s="18">
        <v>2716</v>
      </c>
      <c r="G27" s="26">
        <v>253</v>
      </c>
      <c r="H27" s="25">
        <v>0</v>
      </c>
      <c r="I27" s="25">
        <v>0</v>
      </c>
      <c r="J27" s="25">
        <v>0</v>
      </c>
      <c r="K27" s="25">
        <v>0</v>
      </c>
      <c r="L27" s="28">
        <v>0</v>
      </c>
      <c r="M27" s="25">
        <f t="shared" si="1"/>
        <v>13</v>
      </c>
      <c r="N27" s="17">
        <f t="shared" si="1"/>
        <v>1</v>
      </c>
      <c r="O27" s="25">
        <f t="shared" si="0"/>
        <v>123</v>
      </c>
      <c r="P27" s="21">
        <f t="shared" si="0"/>
        <v>2716</v>
      </c>
      <c r="Q27" s="25">
        <f t="shared" si="0"/>
        <v>253</v>
      </c>
    </row>
    <row r="28" spans="1:17" s="22" customFormat="1" ht="15.95" customHeight="1" x14ac:dyDescent="0.2">
      <c r="A28" s="23">
        <v>22</v>
      </c>
      <c r="B28" s="24" t="s">
        <v>34</v>
      </c>
      <c r="C28" s="25">
        <v>10</v>
      </c>
      <c r="D28" s="25">
        <v>4</v>
      </c>
      <c r="E28" s="18">
        <v>85</v>
      </c>
      <c r="F28" s="18">
        <v>1771</v>
      </c>
      <c r="G28" s="26">
        <v>178</v>
      </c>
      <c r="H28" s="25">
        <v>0</v>
      </c>
      <c r="I28" s="25">
        <v>1</v>
      </c>
      <c r="J28" s="25">
        <v>4</v>
      </c>
      <c r="K28" s="25">
        <v>66</v>
      </c>
      <c r="L28" s="28">
        <v>0</v>
      </c>
      <c r="M28" s="25">
        <f t="shared" si="1"/>
        <v>10</v>
      </c>
      <c r="N28" s="17">
        <f t="shared" si="1"/>
        <v>5</v>
      </c>
      <c r="O28" s="25">
        <f t="shared" si="0"/>
        <v>89</v>
      </c>
      <c r="P28" s="21">
        <f t="shared" si="0"/>
        <v>1837</v>
      </c>
      <c r="Q28" s="25">
        <f t="shared" si="0"/>
        <v>178</v>
      </c>
    </row>
    <row r="29" spans="1:17" s="22" customFormat="1" ht="15.95" customHeight="1" x14ac:dyDescent="0.2">
      <c r="A29" s="23">
        <v>23</v>
      </c>
      <c r="B29" s="24" t="s">
        <v>35</v>
      </c>
      <c r="C29" s="25">
        <v>6</v>
      </c>
      <c r="D29" s="25"/>
      <c r="E29" s="18">
        <v>45</v>
      </c>
      <c r="F29" s="18">
        <v>940</v>
      </c>
      <c r="G29" s="26">
        <v>109</v>
      </c>
      <c r="H29" s="27">
        <v>1</v>
      </c>
      <c r="I29" s="25">
        <v>0</v>
      </c>
      <c r="J29" s="25">
        <v>4</v>
      </c>
      <c r="K29" s="25">
        <v>49</v>
      </c>
      <c r="L29" s="26">
        <v>5</v>
      </c>
      <c r="M29" s="25">
        <f t="shared" si="1"/>
        <v>7</v>
      </c>
      <c r="N29" s="17">
        <f t="shared" si="1"/>
        <v>0</v>
      </c>
      <c r="O29" s="25">
        <f t="shared" si="0"/>
        <v>49</v>
      </c>
      <c r="P29" s="21">
        <f t="shared" si="0"/>
        <v>989</v>
      </c>
      <c r="Q29" s="25">
        <f t="shared" si="0"/>
        <v>114</v>
      </c>
    </row>
    <row r="30" spans="1:17" s="22" customFormat="1" ht="15.95" customHeight="1" x14ac:dyDescent="0.2">
      <c r="A30" s="23">
        <v>24</v>
      </c>
      <c r="B30" s="24" t="s">
        <v>36</v>
      </c>
      <c r="C30" s="25">
        <v>8</v>
      </c>
      <c r="D30" s="25">
        <v>5</v>
      </c>
      <c r="E30" s="18">
        <v>109</v>
      </c>
      <c r="F30" s="18">
        <v>2326</v>
      </c>
      <c r="G30" s="26">
        <v>191</v>
      </c>
      <c r="H30" s="27">
        <v>1</v>
      </c>
      <c r="I30" s="25">
        <v>0</v>
      </c>
      <c r="J30" s="25">
        <v>4</v>
      </c>
      <c r="K30" s="25">
        <v>42</v>
      </c>
      <c r="L30" s="26">
        <v>8</v>
      </c>
      <c r="M30" s="25">
        <f t="shared" si="1"/>
        <v>9</v>
      </c>
      <c r="N30" s="17">
        <f t="shared" si="1"/>
        <v>5</v>
      </c>
      <c r="O30" s="25">
        <f t="shared" si="0"/>
        <v>113</v>
      </c>
      <c r="P30" s="21">
        <f t="shared" si="0"/>
        <v>2368</v>
      </c>
      <c r="Q30" s="25">
        <f t="shared" si="0"/>
        <v>199</v>
      </c>
    </row>
    <row r="31" spans="1:17" s="22" customFormat="1" ht="15.95" customHeight="1" x14ac:dyDescent="0.2">
      <c r="A31" s="23">
        <v>25</v>
      </c>
      <c r="B31" s="24" t="s">
        <v>37</v>
      </c>
      <c r="C31" s="25">
        <v>7</v>
      </c>
      <c r="D31" s="25">
        <v>1</v>
      </c>
      <c r="E31" s="18">
        <v>49</v>
      </c>
      <c r="F31" s="18">
        <v>823</v>
      </c>
      <c r="G31" s="26">
        <v>96</v>
      </c>
      <c r="H31" s="25">
        <v>0</v>
      </c>
      <c r="I31" s="25">
        <v>1</v>
      </c>
      <c r="J31" s="25">
        <v>4</v>
      </c>
      <c r="K31" s="25">
        <v>24</v>
      </c>
      <c r="L31" s="28">
        <v>0</v>
      </c>
      <c r="M31" s="25">
        <f t="shared" si="1"/>
        <v>7</v>
      </c>
      <c r="N31" s="17">
        <f t="shared" si="1"/>
        <v>2</v>
      </c>
      <c r="O31" s="25">
        <f t="shared" si="0"/>
        <v>53</v>
      </c>
      <c r="P31" s="21">
        <f t="shared" si="0"/>
        <v>847</v>
      </c>
      <c r="Q31" s="25">
        <f t="shared" si="0"/>
        <v>96</v>
      </c>
    </row>
    <row r="32" spans="1:17" s="22" customFormat="1" ht="15.95" customHeight="1" x14ac:dyDescent="0.2">
      <c r="A32" s="23">
        <v>26</v>
      </c>
      <c r="B32" s="24" t="s">
        <v>38</v>
      </c>
      <c r="C32" s="25">
        <v>10</v>
      </c>
      <c r="D32" s="25"/>
      <c r="E32" s="18">
        <v>69</v>
      </c>
      <c r="F32" s="18">
        <v>1342</v>
      </c>
      <c r="G32" s="26">
        <v>143</v>
      </c>
      <c r="H32" s="27">
        <v>1</v>
      </c>
      <c r="I32" s="25">
        <v>0</v>
      </c>
      <c r="J32" s="25">
        <v>4</v>
      </c>
      <c r="K32" s="25">
        <v>48</v>
      </c>
      <c r="L32" s="26">
        <v>7</v>
      </c>
      <c r="M32" s="25">
        <f t="shared" si="1"/>
        <v>11</v>
      </c>
      <c r="N32" s="17">
        <f t="shared" si="1"/>
        <v>0</v>
      </c>
      <c r="O32" s="25">
        <f t="shared" si="0"/>
        <v>73</v>
      </c>
      <c r="P32" s="21">
        <f t="shared" si="0"/>
        <v>1390</v>
      </c>
      <c r="Q32" s="25">
        <f t="shared" si="0"/>
        <v>150</v>
      </c>
    </row>
    <row r="33" spans="1:17" s="22" customFormat="1" ht="15.95" customHeight="1" x14ac:dyDescent="0.2">
      <c r="A33" s="23">
        <v>27</v>
      </c>
      <c r="B33" s="24" t="s">
        <v>39</v>
      </c>
      <c r="C33" s="25">
        <v>11</v>
      </c>
      <c r="D33" s="25">
        <v>4</v>
      </c>
      <c r="E33" s="18">
        <v>145</v>
      </c>
      <c r="F33" s="18">
        <v>3139</v>
      </c>
      <c r="G33" s="26">
        <v>282</v>
      </c>
      <c r="H33" s="27">
        <v>1</v>
      </c>
      <c r="I33" s="25">
        <v>0</v>
      </c>
      <c r="J33" s="25">
        <v>4</v>
      </c>
      <c r="K33" s="25">
        <v>47</v>
      </c>
      <c r="L33" s="26">
        <v>7</v>
      </c>
      <c r="M33" s="25">
        <f t="shared" si="1"/>
        <v>12</v>
      </c>
      <c r="N33" s="17">
        <f t="shared" si="1"/>
        <v>4</v>
      </c>
      <c r="O33" s="25">
        <f t="shared" si="0"/>
        <v>149</v>
      </c>
      <c r="P33" s="21">
        <f t="shared" si="0"/>
        <v>3186</v>
      </c>
      <c r="Q33" s="25">
        <f t="shared" si="0"/>
        <v>289</v>
      </c>
    </row>
    <row r="34" spans="1:17" s="22" customFormat="1" ht="15.95" customHeight="1" x14ac:dyDescent="0.2">
      <c r="A34" s="23">
        <v>28</v>
      </c>
      <c r="B34" s="24" t="s">
        <v>40</v>
      </c>
      <c r="C34" s="25">
        <v>15</v>
      </c>
      <c r="D34" s="25">
        <v>5</v>
      </c>
      <c r="E34" s="18">
        <f>144+15</f>
        <v>159</v>
      </c>
      <c r="F34" s="18">
        <v>3125</v>
      </c>
      <c r="G34" s="26">
        <v>290</v>
      </c>
      <c r="H34" s="31">
        <v>0</v>
      </c>
      <c r="I34" s="25">
        <v>0</v>
      </c>
      <c r="J34" s="31">
        <v>0</v>
      </c>
      <c r="K34" s="25">
        <v>0</v>
      </c>
      <c r="L34" s="28">
        <v>0</v>
      </c>
      <c r="M34" s="25">
        <f t="shared" si="1"/>
        <v>15</v>
      </c>
      <c r="N34" s="17">
        <f t="shared" si="1"/>
        <v>5</v>
      </c>
      <c r="O34" s="25">
        <f t="shared" si="0"/>
        <v>159</v>
      </c>
      <c r="P34" s="21">
        <f t="shared" si="0"/>
        <v>3125</v>
      </c>
      <c r="Q34" s="25">
        <f t="shared" si="0"/>
        <v>290</v>
      </c>
    </row>
    <row r="35" spans="1:17" s="22" customFormat="1" ht="15.95" customHeight="1" x14ac:dyDescent="0.2">
      <c r="A35" s="23">
        <v>29</v>
      </c>
      <c r="B35" s="24" t="s">
        <v>41</v>
      </c>
      <c r="C35" s="25">
        <v>10</v>
      </c>
      <c r="D35" s="25">
        <v>18</v>
      </c>
      <c r="E35" s="18">
        <v>136</v>
      </c>
      <c r="F35" s="18">
        <v>2233</v>
      </c>
      <c r="G35" s="26">
        <v>191</v>
      </c>
      <c r="H35" s="31">
        <v>0</v>
      </c>
      <c r="I35" s="25">
        <v>1</v>
      </c>
      <c r="J35" s="31">
        <v>4</v>
      </c>
      <c r="K35" s="25">
        <v>50</v>
      </c>
      <c r="L35" s="28">
        <v>0</v>
      </c>
      <c r="M35" s="25">
        <f t="shared" si="1"/>
        <v>10</v>
      </c>
      <c r="N35" s="17">
        <f t="shared" si="1"/>
        <v>19</v>
      </c>
      <c r="O35" s="25">
        <f t="shared" si="0"/>
        <v>140</v>
      </c>
      <c r="P35" s="21">
        <f t="shared" si="0"/>
        <v>2283</v>
      </c>
      <c r="Q35" s="25">
        <f t="shared" si="0"/>
        <v>191</v>
      </c>
    </row>
    <row r="36" spans="1:17" s="22" customFormat="1" ht="15.95" customHeight="1" x14ac:dyDescent="0.2">
      <c r="A36" s="23">
        <v>30</v>
      </c>
      <c r="B36" s="24" t="s">
        <v>42</v>
      </c>
      <c r="C36" s="25">
        <v>13</v>
      </c>
      <c r="D36" s="25">
        <v>3</v>
      </c>
      <c r="E36" s="18">
        <v>88</v>
      </c>
      <c r="F36" s="18">
        <v>1668</v>
      </c>
      <c r="G36" s="26">
        <v>173</v>
      </c>
      <c r="H36" s="27">
        <v>1</v>
      </c>
      <c r="I36" s="25">
        <v>0</v>
      </c>
      <c r="J36" s="25">
        <v>4</v>
      </c>
      <c r="K36" s="25">
        <v>35</v>
      </c>
      <c r="L36" s="26">
        <v>6</v>
      </c>
      <c r="M36" s="25">
        <f t="shared" si="1"/>
        <v>14</v>
      </c>
      <c r="N36" s="17">
        <f t="shared" si="1"/>
        <v>3</v>
      </c>
      <c r="O36" s="25">
        <f t="shared" si="0"/>
        <v>92</v>
      </c>
      <c r="P36" s="21">
        <f t="shared" si="0"/>
        <v>1703</v>
      </c>
      <c r="Q36" s="25">
        <f t="shared" si="0"/>
        <v>179</v>
      </c>
    </row>
    <row r="37" spans="1:17" s="22" customFormat="1" ht="15.95" customHeight="1" x14ac:dyDescent="0.2">
      <c r="A37" s="23">
        <v>31</v>
      </c>
      <c r="B37" s="24" t="s">
        <v>43</v>
      </c>
      <c r="C37" s="25">
        <v>28</v>
      </c>
      <c r="D37" s="25">
        <v>9</v>
      </c>
      <c r="E37" s="18">
        <v>296</v>
      </c>
      <c r="F37" s="18">
        <v>6330</v>
      </c>
      <c r="G37" s="26">
        <v>595</v>
      </c>
      <c r="H37" s="27">
        <v>1</v>
      </c>
      <c r="I37" s="25">
        <v>0</v>
      </c>
      <c r="J37" s="25">
        <v>4</v>
      </c>
      <c r="K37" s="25">
        <v>40</v>
      </c>
      <c r="L37" s="26">
        <v>6</v>
      </c>
      <c r="M37" s="25">
        <f t="shared" si="1"/>
        <v>29</v>
      </c>
      <c r="N37" s="17">
        <f t="shared" si="1"/>
        <v>9</v>
      </c>
      <c r="O37" s="25">
        <f t="shared" si="0"/>
        <v>300</v>
      </c>
      <c r="P37" s="21">
        <f t="shared" si="0"/>
        <v>6370</v>
      </c>
      <c r="Q37" s="25">
        <f t="shared" si="0"/>
        <v>601</v>
      </c>
    </row>
    <row r="38" spans="1:17" s="22" customFormat="1" ht="15.95" customHeight="1" x14ac:dyDescent="0.2">
      <c r="A38" s="23">
        <v>32</v>
      </c>
      <c r="B38" s="24" t="s">
        <v>44</v>
      </c>
      <c r="C38" s="25">
        <v>8</v>
      </c>
      <c r="D38" s="25"/>
      <c r="E38" s="18">
        <v>66</v>
      </c>
      <c r="F38" s="18">
        <v>1368</v>
      </c>
      <c r="G38" s="26">
        <v>135</v>
      </c>
      <c r="H38" s="30">
        <v>1</v>
      </c>
      <c r="I38" s="25">
        <v>0</v>
      </c>
      <c r="J38" s="25">
        <v>4</v>
      </c>
      <c r="K38" s="25">
        <v>59</v>
      </c>
      <c r="L38" s="26">
        <v>5</v>
      </c>
      <c r="M38" s="25">
        <f t="shared" si="1"/>
        <v>9</v>
      </c>
      <c r="N38" s="17">
        <f t="shared" si="1"/>
        <v>0</v>
      </c>
      <c r="O38" s="25">
        <f t="shared" si="0"/>
        <v>70</v>
      </c>
      <c r="P38" s="21">
        <f t="shared" si="0"/>
        <v>1427</v>
      </c>
      <c r="Q38" s="25">
        <f t="shared" si="0"/>
        <v>140</v>
      </c>
    </row>
    <row r="39" spans="1:17" s="22" customFormat="1" ht="15.95" customHeight="1" x14ac:dyDescent="0.2">
      <c r="A39" s="23">
        <v>33</v>
      </c>
      <c r="B39" s="24" t="s">
        <v>45</v>
      </c>
      <c r="C39" s="25">
        <v>17</v>
      </c>
      <c r="D39" s="25">
        <v>3</v>
      </c>
      <c r="E39" s="18">
        <v>108</v>
      </c>
      <c r="F39" s="18">
        <v>1863</v>
      </c>
      <c r="G39" s="26">
        <v>219</v>
      </c>
      <c r="H39" s="27">
        <v>0</v>
      </c>
      <c r="I39" s="25">
        <v>2</v>
      </c>
      <c r="J39" s="25">
        <v>8</v>
      </c>
      <c r="K39" s="25">
        <v>72</v>
      </c>
      <c r="L39" s="26">
        <v>0</v>
      </c>
      <c r="M39" s="25">
        <f t="shared" si="1"/>
        <v>17</v>
      </c>
      <c r="N39" s="17">
        <f t="shared" si="1"/>
        <v>5</v>
      </c>
      <c r="O39" s="25">
        <f t="shared" ref="O39:Q57" si="2">SUM(E39,J39)</f>
        <v>116</v>
      </c>
      <c r="P39" s="21">
        <f t="shared" si="2"/>
        <v>1935</v>
      </c>
      <c r="Q39" s="25">
        <f t="shared" si="2"/>
        <v>219</v>
      </c>
    </row>
    <row r="40" spans="1:17" s="22" customFormat="1" ht="15.95" customHeight="1" x14ac:dyDescent="0.2">
      <c r="A40" s="23">
        <v>34</v>
      </c>
      <c r="B40" s="24" t="s">
        <v>46</v>
      </c>
      <c r="C40" s="25">
        <v>3</v>
      </c>
      <c r="D40" s="25">
        <v>4</v>
      </c>
      <c r="E40" s="18">
        <v>37</v>
      </c>
      <c r="F40" s="18">
        <v>623</v>
      </c>
      <c r="G40" s="26">
        <v>54</v>
      </c>
      <c r="H40" s="25">
        <v>0</v>
      </c>
      <c r="I40" s="25">
        <v>0</v>
      </c>
      <c r="J40" s="25">
        <v>0</v>
      </c>
      <c r="K40" s="25">
        <v>0</v>
      </c>
      <c r="L40" s="28">
        <v>0</v>
      </c>
      <c r="M40" s="25">
        <f t="shared" si="1"/>
        <v>3</v>
      </c>
      <c r="N40" s="17">
        <f t="shared" si="1"/>
        <v>4</v>
      </c>
      <c r="O40" s="25">
        <f t="shared" si="2"/>
        <v>37</v>
      </c>
      <c r="P40" s="21">
        <f t="shared" si="2"/>
        <v>623</v>
      </c>
      <c r="Q40" s="25">
        <f t="shared" si="2"/>
        <v>54</v>
      </c>
    </row>
    <row r="41" spans="1:17" s="22" customFormat="1" ht="15.95" customHeight="1" x14ac:dyDescent="0.2">
      <c r="A41" s="23">
        <v>35</v>
      </c>
      <c r="B41" s="24" t="s">
        <v>47</v>
      </c>
      <c r="C41" s="25">
        <v>20</v>
      </c>
      <c r="D41" s="25">
        <v>5</v>
      </c>
      <c r="E41" s="18">
        <v>198</v>
      </c>
      <c r="F41" s="18">
        <v>3995</v>
      </c>
      <c r="G41" s="26">
        <v>372</v>
      </c>
      <c r="H41" s="27">
        <v>1</v>
      </c>
      <c r="I41" s="25">
        <v>0</v>
      </c>
      <c r="J41" s="25">
        <v>4</v>
      </c>
      <c r="K41" s="25">
        <v>46</v>
      </c>
      <c r="L41" s="26">
        <v>10</v>
      </c>
      <c r="M41" s="25">
        <f t="shared" si="1"/>
        <v>21</v>
      </c>
      <c r="N41" s="17">
        <f t="shared" si="1"/>
        <v>5</v>
      </c>
      <c r="O41" s="25">
        <f t="shared" si="2"/>
        <v>202</v>
      </c>
      <c r="P41" s="21">
        <f t="shared" si="2"/>
        <v>4041</v>
      </c>
      <c r="Q41" s="25">
        <f t="shared" si="2"/>
        <v>382</v>
      </c>
    </row>
    <row r="42" spans="1:17" s="22" customFormat="1" ht="15.95" customHeight="1" x14ac:dyDescent="0.2">
      <c r="A42" s="23">
        <v>36</v>
      </c>
      <c r="B42" s="24" t="s">
        <v>48</v>
      </c>
      <c r="C42" s="25">
        <v>22</v>
      </c>
      <c r="D42" s="25">
        <v>2</v>
      </c>
      <c r="E42" s="18">
        <v>157</v>
      </c>
      <c r="F42" s="18">
        <v>3156</v>
      </c>
      <c r="G42" s="26">
        <v>321</v>
      </c>
      <c r="H42" s="27">
        <v>1</v>
      </c>
      <c r="I42" s="25">
        <v>0</v>
      </c>
      <c r="J42" s="25">
        <v>4</v>
      </c>
      <c r="K42" s="25">
        <v>45</v>
      </c>
      <c r="L42" s="26">
        <v>7</v>
      </c>
      <c r="M42" s="25">
        <f t="shared" si="1"/>
        <v>23</v>
      </c>
      <c r="N42" s="17">
        <f t="shared" si="1"/>
        <v>2</v>
      </c>
      <c r="O42" s="25">
        <f t="shared" si="2"/>
        <v>161</v>
      </c>
      <c r="P42" s="21">
        <f t="shared" si="2"/>
        <v>3201</v>
      </c>
      <c r="Q42" s="25">
        <f t="shared" si="2"/>
        <v>328</v>
      </c>
    </row>
    <row r="43" spans="1:17" s="22" customFormat="1" ht="15.95" customHeight="1" x14ac:dyDescent="0.2">
      <c r="A43" s="23">
        <v>37</v>
      </c>
      <c r="B43" s="24" t="s">
        <v>49</v>
      </c>
      <c r="C43" s="25">
        <v>6</v>
      </c>
      <c r="D43" s="25">
        <v>5</v>
      </c>
      <c r="E43" s="18">
        <v>108</v>
      </c>
      <c r="F43" s="18">
        <v>2385</v>
      </c>
      <c r="G43" s="26">
        <v>171</v>
      </c>
      <c r="H43" s="27">
        <v>1</v>
      </c>
      <c r="I43" s="25">
        <v>0</v>
      </c>
      <c r="J43" s="25">
        <v>4</v>
      </c>
      <c r="K43" s="25">
        <v>65</v>
      </c>
      <c r="L43" s="26">
        <v>9</v>
      </c>
      <c r="M43" s="25">
        <f t="shared" si="1"/>
        <v>7</v>
      </c>
      <c r="N43" s="17">
        <f t="shared" si="1"/>
        <v>5</v>
      </c>
      <c r="O43" s="25">
        <f t="shared" si="2"/>
        <v>112</v>
      </c>
      <c r="P43" s="21">
        <f t="shared" si="2"/>
        <v>2450</v>
      </c>
      <c r="Q43" s="25">
        <f t="shared" si="2"/>
        <v>180</v>
      </c>
    </row>
    <row r="44" spans="1:17" s="22" customFormat="1" ht="15.95" customHeight="1" x14ac:dyDescent="0.2">
      <c r="A44" s="23">
        <v>38</v>
      </c>
      <c r="B44" s="24" t="s">
        <v>50</v>
      </c>
      <c r="C44" s="25">
        <v>11</v>
      </c>
      <c r="D44" s="25">
        <v>2</v>
      </c>
      <c r="E44" s="18">
        <v>123</v>
      </c>
      <c r="F44" s="18">
        <v>2706</v>
      </c>
      <c r="G44" s="26">
        <v>243</v>
      </c>
      <c r="H44" s="25">
        <v>0</v>
      </c>
      <c r="I44" s="25">
        <v>0</v>
      </c>
      <c r="J44" s="25">
        <v>0</v>
      </c>
      <c r="K44" s="25">
        <v>0</v>
      </c>
      <c r="L44" s="28">
        <v>0</v>
      </c>
      <c r="M44" s="25">
        <f t="shared" si="1"/>
        <v>11</v>
      </c>
      <c r="N44" s="17">
        <f t="shared" si="1"/>
        <v>2</v>
      </c>
      <c r="O44" s="25">
        <f t="shared" si="2"/>
        <v>123</v>
      </c>
      <c r="P44" s="21">
        <f t="shared" si="2"/>
        <v>2706</v>
      </c>
      <c r="Q44" s="25">
        <f t="shared" si="2"/>
        <v>243</v>
      </c>
    </row>
    <row r="45" spans="1:17" s="22" customFormat="1" ht="15.95" customHeight="1" x14ac:dyDescent="0.2">
      <c r="A45" s="23">
        <v>39</v>
      </c>
      <c r="B45" s="24" t="s">
        <v>51</v>
      </c>
      <c r="C45" s="25">
        <v>12</v>
      </c>
      <c r="D45" s="25">
        <v>1</v>
      </c>
      <c r="E45" s="18">
        <v>125</v>
      </c>
      <c r="F45" s="18">
        <v>2588</v>
      </c>
      <c r="G45" s="26">
        <v>270</v>
      </c>
      <c r="H45" s="27">
        <v>1</v>
      </c>
      <c r="I45" s="25">
        <v>0</v>
      </c>
      <c r="J45" s="25">
        <v>4</v>
      </c>
      <c r="K45" s="25">
        <v>49</v>
      </c>
      <c r="L45" s="26">
        <v>9</v>
      </c>
      <c r="M45" s="25">
        <f t="shared" si="1"/>
        <v>13</v>
      </c>
      <c r="N45" s="17">
        <f t="shared" si="1"/>
        <v>1</v>
      </c>
      <c r="O45" s="25">
        <f t="shared" si="2"/>
        <v>129</v>
      </c>
      <c r="P45" s="21">
        <f t="shared" si="2"/>
        <v>2637</v>
      </c>
      <c r="Q45" s="25">
        <f t="shared" si="2"/>
        <v>279</v>
      </c>
    </row>
    <row r="46" spans="1:17" s="22" customFormat="1" ht="15.95" customHeight="1" x14ac:dyDescent="0.2">
      <c r="A46" s="23">
        <v>40</v>
      </c>
      <c r="B46" s="24" t="s">
        <v>52</v>
      </c>
      <c r="C46" s="25">
        <v>7</v>
      </c>
      <c r="D46" s="25">
        <v>1</v>
      </c>
      <c r="E46" s="18">
        <v>61</v>
      </c>
      <c r="F46" s="18">
        <v>1226</v>
      </c>
      <c r="G46" s="26">
        <v>128</v>
      </c>
      <c r="H46" s="27">
        <v>1</v>
      </c>
      <c r="I46" s="25">
        <v>0</v>
      </c>
      <c r="J46" s="25">
        <v>4</v>
      </c>
      <c r="K46" s="25">
        <v>39</v>
      </c>
      <c r="L46" s="26">
        <v>7</v>
      </c>
      <c r="M46" s="25">
        <f t="shared" si="1"/>
        <v>8</v>
      </c>
      <c r="N46" s="17">
        <f t="shared" si="1"/>
        <v>1</v>
      </c>
      <c r="O46" s="25">
        <f t="shared" si="2"/>
        <v>65</v>
      </c>
      <c r="P46" s="21">
        <f t="shared" si="2"/>
        <v>1265</v>
      </c>
      <c r="Q46" s="25">
        <f t="shared" si="2"/>
        <v>135</v>
      </c>
    </row>
    <row r="47" spans="1:17" s="22" customFormat="1" ht="15.95" customHeight="1" x14ac:dyDescent="0.2">
      <c r="A47" s="23">
        <v>41</v>
      </c>
      <c r="B47" s="24" t="s">
        <v>53</v>
      </c>
      <c r="C47" s="25">
        <v>12</v>
      </c>
      <c r="D47" s="25">
        <v>1</v>
      </c>
      <c r="E47" s="18">
        <v>101</v>
      </c>
      <c r="F47" s="18">
        <v>2065</v>
      </c>
      <c r="G47" s="26">
        <v>210</v>
      </c>
      <c r="H47" s="27">
        <v>1</v>
      </c>
      <c r="I47" s="25">
        <v>0</v>
      </c>
      <c r="J47" s="25">
        <v>4</v>
      </c>
      <c r="K47" s="25">
        <v>40</v>
      </c>
      <c r="L47" s="26">
        <v>7</v>
      </c>
      <c r="M47" s="25">
        <f t="shared" si="1"/>
        <v>13</v>
      </c>
      <c r="N47" s="17">
        <f t="shared" si="1"/>
        <v>1</v>
      </c>
      <c r="O47" s="25">
        <f t="shared" si="2"/>
        <v>105</v>
      </c>
      <c r="P47" s="21">
        <f t="shared" si="2"/>
        <v>2105</v>
      </c>
      <c r="Q47" s="25">
        <f t="shared" si="2"/>
        <v>217</v>
      </c>
    </row>
    <row r="48" spans="1:17" s="22" customFormat="1" ht="15.95" customHeight="1" x14ac:dyDescent="0.2">
      <c r="A48" s="23">
        <v>42</v>
      </c>
      <c r="B48" s="24" t="s">
        <v>54</v>
      </c>
      <c r="C48" s="25">
        <v>6</v>
      </c>
      <c r="D48" s="25">
        <v>4</v>
      </c>
      <c r="E48" s="18">
        <v>90</v>
      </c>
      <c r="F48" s="18">
        <v>1977</v>
      </c>
      <c r="G48" s="26">
        <v>134</v>
      </c>
      <c r="H48" s="25">
        <v>1</v>
      </c>
      <c r="I48" s="25">
        <v>0</v>
      </c>
      <c r="J48" s="25">
        <v>3</v>
      </c>
      <c r="K48" s="25">
        <v>41</v>
      </c>
      <c r="L48" s="28">
        <v>5</v>
      </c>
      <c r="M48" s="25">
        <f t="shared" si="1"/>
        <v>7</v>
      </c>
      <c r="N48" s="17">
        <f t="shared" si="1"/>
        <v>4</v>
      </c>
      <c r="O48" s="25">
        <f t="shared" si="2"/>
        <v>93</v>
      </c>
      <c r="P48" s="21">
        <f t="shared" si="2"/>
        <v>2018</v>
      </c>
      <c r="Q48" s="25">
        <f t="shared" si="2"/>
        <v>139</v>
      </c>
    </row>
    <row r="49" spans="1:17" s="22" customFormat="1" ht="15.95" customHeight="1" x14ac:dyDescent="0.2">
      <c r="A49" s="23">
        <v>43</v>
      </c>
      <c r="B49" s="24" t="s">
        <v>55</v>
      </c>
      <c r="C49" s="25">
        <v>5</v>
      </c>
      <c r="D49" s="25">
        <v>2</v>
      </c>
      <c r="E49" s="18">
        <v>38</v>
      </c>
      <c r="F49" s="18">
        <v>615</v>
      </c>
      <c r="G49" s="26">
        <v>76</v>
      </c>
      <c r="H49" s="25">
        <v>0</v>
      </c>
      <c r="I49" s="25">
        <v>0</v>
      </c>
      <c r="J49" s="25">
        <v>0</v>
      </c>
      <c r="K49" s="25">
        <v>0</v>
      </c>
      <c r="L49" s="28">
        <v>0</v>
      </c>
      <c r="M49" s="25">
        <f t="shared" si="1"/>
        <v>5</v>
      </c>
      <c r="N49" s="17">
        <f t="shared" si="1"/>
        <v>2</v>
      </c>
      <c r="O49" s="25">
        <f t="shared" si="2"/>
        <v>38</v>
      </c>
      <c r="P49" s="21">
        <f t="shared" si="2"/>
        <v>615</v>
      </c>
      <c r="Q49" s="25">
        <f t="shared" si="2"/>
        <v>76</v>
      </c>
    </row>
    <row r="50" spans="1:17" s="22" customFormat="1" ht="15.95" customHeight="1" x14ac:dyDescent="0.2">
      <c r="A50" s="23">
        <v>44</v>
      </c>
      <c r="B50" s="24" t="s">
        <v>56</v>
      </c>
      <c r="C50" s="25">
        <v>18</v>
      </c>
      <c r="D50" s="25">
        <v>1</v>
      </c>
      <c r="E50" s="18">
        <v>135</v>
      </c>
      <c r="F50" s="18">
        <v>2721</v>
      </c>
      <c r="G50" s="26">
        <v>280</v>
      </c>
      <c r="H50" s="25">
        <v>0</v>
      </c>
      <c r="I50" s="25">
        <v>1</v>
      </c>
      <c r="J50" s="25">
        <v>5</v>
      </c>
      <c r="K50" s="25">
        <v>72</v>
      </c>
      <c r="L50" s="28">
        <v>0</v>
      </c>
      <c r="M50" s="25">
        <f t="shared" si="1"/>
        <v>18</v>
      </c>
      <c r="N50" s="17">
        <f t="shared" si="1"/>
        <v>2</v>
      </c>
      <c r="O50" s="25">
        <f t="shared" si="2"/>
        <v>140</v>
      </c>
      <c r="P50" s="21">
        <f t="shared" si="2"/>
        <v>2793</v>
      </c>
      <c r="Q50" s="25">
        <f t="shared" si="2"/>
        <v>280</v>
      </c>
    </row>
    <row r="51" spans="1:17" s="22" customFormat="1" ht="15.95" customHeight="1" x14ac:dyDescent="0.2">
      <c r="A51" s="23">
        <v>45</v>
      </c>
      <c r="B51" s="24" t="s">
        <v>57</v>
      </c>
      <c r="C51" s="25">
        <v>13</v>
      </c>
      <c r="D51" s="25">
        <v>1</v>
      </c>
      <c r="E51" s="18">
        <v>112</v>
      </c>
      <c r="F51" s="18">
        <v>2324</v>
      </c>
      <c r="G51" s="26">
        <v>267</v>
      </c>
      <c r="H51" s="25">
        <v>0</v>
      </c>
      <c r="I51" s="25">
        <v>1</v>
      </c>
      <c r="J51" s="25">
        <v>4</v>
      </c>
      <c r="K51" s="25">
        <v>28</v>
      </c>
      <c r="L51" s="28">
        <v>0</v>
      </c>
      <c r="M51" s="25">
        <f t="shared" si="1"/>
        <v>13</v>
      </c>
      <c r="N51" s="17">
        <f t="shared" si="1"/>
        <v>2</v>
      </c>
      <c r="O51" s="25">
        <f t="shared" si="2"/>
        <v>116</v>
      </c>
      <c r="P51" s="21">
        <f t="shared" si="2"/>
        <v>2352</v>
      </c>
      <c r="Q51" s="25">
        <f t="shared" si="2"/>
        <v>267</v>
      </c>
    </row>
    <row r="52" spans="1:17" s="22" customFormat="1" ht="15.95" customHeight="1" x14ac:dyDescent="0.2">
      <c r="A52" s="23">
        <v>46</v>
      </c>
      <c r="B52" s="24" t="s">
        <v>58</v>
      </c>
      <c r="C52" s="25">
        <v>21</v>
      </c>
      <c r="D52" s="25">
        <v>3</v>
      </c>
      <c r="E52" s="18">
        <v>157</v>
      </c>
      <c r="F52" s="18">
        <v>3286</v>
      </c>
      <c r="G52" s="26">
        <v>321</v>
      </c>
      <c r="H52" s="27">
        <v>1</v>
      </c>
      <c r="I52" s="25">
        <v>0</v>
      </c>
      <c r="J52" s="25">
        <v>6</v>
      </c>
      <c r="K52" s="25">
        <v>143</v>
      </c>
      <c r="L52" s="26">
        <v>10</v>
      </c>
      <c r="M52" s="25">
        <f t="shared" si="1"/>
        <v>22</v>
      </c>
      <c r="N52" s="17">
        <f t="shared" si="1"/>
        <v>3</v>
      </c>
      <c r="O52" s="25">
        <f t="shared" si="2"/>
        <v>163</v>
      </c>
      <c r="P52" s="21">
        <f t="shared" si="2"/>
        <v>3429</v>
      </c>
      <c r="Q52" s="25">
        <f t="shared" si="2"/>
        <v>331</v>
      </c>
    </row>
    <row r="53" spans="1:17" s="22" customFormat="1" ht="15.95" customHeight="1" x14ac:dyDescent="0.2">
      <c r="A53" s="23">
        <v>47</v>
      </c>
      <c r="B53" s="24" t="s">
        <v>59</v>
      </c>
      <c r="C53" s="25">
        <v>5</v>
      </c>
      <c r="D53" s="25">
        <v>3</v>
      </c>
      <c r="E53" s="18">
        <v>51</v>
      </c>
      <c r="F53" s="18">
        <v>997</v>
      </c>
      <c r="G53" s="26">
        <v>95</v>
      </c>
      <c r="H53" s="25">
        <v>0</v>
      </c>
      <c r="I53" s="25">
        <v>1</v>
      </c>
      <c r="J53" s="25">
        <v>4</v>
      </c>
      <c r="K53" s="25">
        <v>25</v>
      </c>
      <c r="L53" s="28">
        <v>0</v>
      </c>
      <c r="M53" s="25">
        <f t="shared" si="1"/>
        <v>5</v>
      </c>
      <c r="N53" s="17">
        <f t="shared" si="1"/>
        <v>4</v>
      </c>
      <c r="O53" s="25">
        <f t="shared" si="2"/>
        <v>55</v>
      </c>
      <c r="P53" s="21">
        <f t="shared" si="2"/>
        <v>1022</v>
      </c>
      <c r="Q53" s="25">
        <f t="shared" si="2"/>
        <v>95</v>
      </c>
    </row>
    <row r="54" spans="1:17" s="22" customFormat="1" ht="15.95" customHeight="1" x14ac:dyDescent="0.2">
      <c r="A54" s="23">
        <v>48</v>
      </c>
      <c r="B54" s="24" t="s">
        <v>60</v>
      </c>
      <c r="C54" s="25">
        <v>6</v>
      </c>
      <c r="D54" s="25">
        <v>4</v>
      </c>
      <c r="E54" s="18">
        <v>35</v>
      </c>
      <c r="F54" s="18">
        <v>585</v>
      </c>
      <c r="G54" s="26">
        <v>61</v>
      </c>
      <c r="H54" s="25">
        <v>0</v>
      </c>
      <c r="I54" s="25">
        <v>1</v>
      </c>
      <c r="J54" s="25">
        <v>4</v>
      </c>
      <c r="K54" s="25">
        <v>23</v>
      </c>
      <c r="L54" s="28">
        <v>0</v>
      </c>
      <c r="M54" s="25">
        <f t="shared" si="1"/>
        <v>6</v>
      </c>
      <c r="N54" s="17">
        <f t="shared" si="1"/>
        <v>5</v>
      </c>
      <c r="O54" s="25">
        <f t="shared" si="2"/>
        <v>39</v>
      </c>
      <c r="P54" s="21">
        <f t="shared" si="2"/>
        <v>608</v>
      </c>
      <c r="Q54" s="25">
        <f t="shared" si="2"/>
        <v>61</v>
      </c>
    </row>
    <row r="55" spans="1:17" s="22" customFormat="1" ht="15.95" customHeight="1" x14ac:dyDescent="0.2">
      <c r="A55" s="23">
        <v>49</v>
      </c>
      <c r="B55" s="24" t="s">
        <v>61</v>
      </c>
      <c r="C55" s="25">
        <v>12</v>
      </c>
      <c r="D55" s="25">
        <v>4</v>
      </c>
      <c r="E55" s="18">
        <v>110</v>
      </c>
      <c r="F55" s="18">
        <v>2277</v>
      </c>
      <c r="G55" s="26">
        <v>202</v>
      </c>
      <c r="H55" s="27">
        <v>1</v>
      </c>
      <c r="I55" s="25">
        <v>0</v>
      </c>
      <c r="J55" s="25">
        <v>5</v>
      </c>
      <c r="K55" s="25">
        <v>63</v>
      </c>
      <c r="L55" s="26">
        <v>8</v>
      </c>
      <c r="M55" s="25">
        <f t="shared" si="1"/>
        <v>13</v>
      </c>
      <c r="N55" s="17">
        <f t="shared" si="1"/>
        <v>4</v>
      </c>
      <c r="O55" s="25">
        <f t="shared" si="2"/>
        <v>115</v>
      </c>
      <c r="P55" s="21">
        <f t="shared" si="2"/>
        <v>2340</v>
      </c>
      <c r="Q55" s="25">
        <f t="shared" si="2"/>
        <v>210</v>
      </c>
    </row>
    <row r="56" spans="1:17" s="22" customFormat="1" ht="15.95" customHeight="1" x14ac:dyDescent="0.2">
      <c r="A56" s="23">
        <v>50</v>
      </c>
      <c r="B56" s="24" t="s">
        <v>62</v>
      </c>
      <c r="C56" s="25">
        <v>15</v>
      </c>
      <c r="D56" s="25">
        <v>2</v>
      </c>
      <c r="E56" s="18">
        <v>166</v>
      </c>
      <c r="F56" s="18">
        <v>3412</v>
      </c>
      <c r="G56" s="26">
        <v>337</v>
      </c>
      <c r="H56" s="32">
        <v>1</v>
      </c>
      <c r="I56" s="25">
        <v>0</v>
      </c>
      <c r="J56" s="31">
        <v>4</v>
      </c>
      <c r="K56" s="25">
        <v>28</v>
      </c>
      <c r="L56" s="26">
        <v>6</v>
      </c>
      <c r="M56" s="25">
        <f t="shared" si="1"/>
        <v>16</v>
      </c>
      <c r="N56" s="17">
        <f t="shared" si="1"/>
        <v>2</v>
      </c>
      <c r="O56" s="25">
        <f t="shared" si="2"/>
        <v>170</v>
      </c>
      <c r="P56" s="21">
        <f t="shared" si="2"/>
        <v>3440</v>
      </c>
      <c r="Q56" s="25">
        <f t="shared" si="2"/>
        <v>343</v>
      </c>
    </row>
    <row r="57" spans="1:17" s="22" customFormat="1" ht="15.95" customHeight="1" thickBot="1" x14ac:dyDescent="0.25">
      <c r="A57" s="23">
        <v>51</v>
      </c>
      <c r="B57" s="33" t="s">
        <v>63</v>
      </c>
      <c r="C57" s="34">
        <v>7</v>
      </c>
      <c r="D57" s="34">
        <v>4</v>
      </c>
      <c r="E57" s="35">
        <v>59</v>
      </c>
      <c r="F57" s="18">
        <v>920</v>
      </c>
      <c r="G57" s="36">
        <v>113</v>
      </c>
      <c r="H57" s="34">
        <v>0</v>
      </c>
      <c r="I57" s="34">
        <v>1</v>
      </c>
      <c r="J57" s="34">
        <v>2</v>
      </c>
      <c r="K57" s="34">
        <v>15</v>
      </c>
      <c r="L57" s="37">
        <v>0</v>
      </c>
      <c r="M57" s="38">
        <f t="shared" si="1"/>
        <v>7</v>
      </c>
      <c r="N57" s="34">
        <f t="shared" si="1"/>
        <v>5</v>
      </c>
      <c r="O57" s="34">
        <f t="shared" si="2"/>
        <v>61</v>
      </c>
      <c r="P57" s="21">
        <f t="shared" si="2"/>
        <v>935</v>
      </c>
      <c r="Q57" s="34">
        <f t="shared" si="2"/>
        <v>113</v>
      </c>
    </row>
    <row r="58" spans="1:17" ht="15.95" customHeight="1" thickBot="1" x14ac:dyDescent="0.25">
      <c r="A58" s="39"/>
      <c r="B58" s="40"/>
      <c r="C58" s="41"/>
      <c r="D58" s="41"/>
      <c r="E58" s="41"/>
      <c r="F58" s="41"/>
      <c r="G58" s="42"/>
      <c r="H58" s="41"/>
      <c r="I58" s="41"/>
      <c r="J58" s="41"/>
      <c r="K58" s="41"/>
      <c r="L58" s="42"/>
      <c r="M58" s="41"/>
      <c r="N58" s="41"/>
      <c r="O58" s="41"/>
      <c r="P58" s="21"/>
      <c r="Q58" s="41"/>
    </row>
    <row r="59" spans="1:17" ht="15.95" customHeight="1" thickBot="1" x14ac:dyDescent="0.25">
      <c r="A59" s="43"/>
      <c r="B59" s="44" t="s">
        <v>64</v>
      </c>
      <c r="C59" s="45">
        <f>SUM(C7:C57)</f>
        <v>715</v>
      </c>
      <c r="D59" s="45">
        <f>SUM(D7:D57)</f>
        <v>172</v>
      </c>
      <c r="E59" s="45">
        <f>SUM(E7:E57)</f>
        <v>6851</v>
      </c>
      <c r="F59" s="45">
        <f>SUM(F7:F57)</f>
        <v>140089</v>
      </c>
      <c r="G59" s="46">
        <f t="shared" ref="G59:Q59" si="3">SUM(G7:G57)</f>
        <v>13399</v>
      </c>
      <c r="H59" s="47">
        <f t="shared" si="3"/>
        <v>33</v>
      </c>
      <c r="I59" s="47">
        <f t="shared" si="3"/>
        <v>22</v>
      </c>
      <c r="J59" s="47">
        <f t="shared" si="3"/>
        <v>245</v>
      </c>
      <c r="K59" s="45">
        <f>SUM(K7:K58)</f>
        <v>3234</v>
      </c>
      <c r="L59" s="46">
        <f t="shared" si="3"/>
        <v>267</v>
      </c>
      <c r="M59" s="48">
        <f t="shared" si="1"/>
        <v>748</v>
      </c>
      <c r="N59" s="48">
        <f>SUM(N7:N58)</f>
        <v>194</v>
      </c>
      <c r="O59" s="45">
        <f t="shared" si="3"/>
        <v>7096</v>
      </c>
      <c r="P59" s="21">
        <f t="shared" ref="P59:P121" si="4">SUM(F59,K59)</f>
        <v>143323</v>
      </c>
      <c r="Q59" s="49">
        <f t="shared" si="3"/>
        <v>13666</v>
      </c>
    </row>
    <row r="60" spans="1:17" ht="15.95" customHeight="1" thickBot="1" x14ac:dyDescent="0.25">
      <c r="A60" s="43"/>
      <c r="B60" s="40"/>
      <c r="C60" s="50"/>
      <c r="D60" s="51"/>
      <c r="E60" s="50"/>
      <c r="F60" s="50"/>
      <c r="G60" s="52"/>
      <c r="H60" s="50"/>
      <c r="I60" s="50"/>
      <c r="J60" s="50"/>
      <c r="K60" s="50"/>
      <c r="L60" s="52"/>
      <c r="M60" s="50"/>
      <c r="N60" s="50"/>
      <c r="O60" s="50"/>
      <c r="P60" s="21"/>
      <c r="Q60" s="50"/>
    </row>
    <row r="61" spans="1:17" ht="15.95" customHeight="1" x14ac:dyDescent="0.2">
      <c r="A61" s="53">
        <v>52</v>
      </c>
      <c r="B61" s="54" t="s">
        <v>65</v>
      </c>
      <c r="C61" s="25">
        <v>66</v>
      </c>
      <c r="D61" s="31">
        <v>3</v>
      </c>
      <c r="E61" s="25">
        <v>731</v>
      </c>
      <c r="F61" s="55">
        <v>15893</v>
      </c>
      <c r="G61" s="28">
        <v>1520</v>
      </c>
      <c r="H61" s="25">
        <v>4</v>
      </c>
      <c r="I61" s="25">
        <v>0</v>
      </c>
      <c r="J61" s="25">
        <v>21</v>
      </c>
      <c r="K61" s="25">
        <v>352</v>
      </c>
      <c r="L61" s="28">
        <v>31</v>
      </c>
      <c r="M61" s="25">
        <f t="shared" si="1"/>
        <v>70</v>
      </c>
      <c r="N61" s="25">
        <f t="shared" si="1"/>
        <v>3</v>
      </c>
      <c r="O61" s="25">
        <f t="shared" si="1"/>
        <v>752</v>
      </c>
      <c r="P61" s="21">
        <f t="shared" si="4"/>
        <v>16245</v>
      </c>
      <c r="Q61" s="25">
        <f t="shared" ref="Q61:Q64" si="5">G61+L61</f>
        <v>1551</v>
      </c>
    </row>
    <row r="62" spans="1:17" ht="15.95" customHeight="1" x14ac:dyDescent="0.2">
      <c r="A62" s="53">
        <v>53</v>
      </c>
      <c r="B62" s="56" t="s">
        <v>66</v>
      </c>
      <c r="C62" s="25">
        <v>50</v>
      </c>
      <c r="D62" s="31">
        <v>1</v>
      </c>
      <c r="E62" s="25">
        <v>537</v>
      </c>
      <c r="F62" s="55">
        <v>12040</v>
      </c>
      <c r="G62" s="28">
        <v>1107</v>
      </c>
      <c r="H62" s="25">
        <v>1</v>
      </c>
      <c r="I62" s="25">
        <v>0</v>
      </c>
      <c r="J62" s="25">
        <v>7</v>
      </c>
      <c r="K62" s="25">
        <v>128</v>
      </c>
      <c r="L62" s="28">
        <v>11</v>
      </c>
      <c r="M62" s="25">
        <f t="shared" si="1"/>
        <v>51</v>
      </c>
      <c r="N62" s="25">
        <f t="shared" si="1"/>
        <v>1</v>
      </c>
      <c r="O62" s="25">
        <f t="shared" si="1"/>
        <v>544</v>
      </c>
      <c r="P62" s="21">
        <f t="shared" si="4"/>
        <v>12168</v>
      </c>
      <c r="Q62" s="25">
        <f t="shared" si="5"/>
        <v>1118</v>
      </c>
    </row>
    <row r="63" spans="1:17" ht="15.95" customHeight="1" x14ac:dyDescent="0.2">
      <c r="A63" s="53">
        <v>54</v>
      </c>
      <c r="B63" s="56" t="s">
        <v>67</v>
      </c>
      <c r="C63" s="25">
        <v>41</v>
      </c>
      <c r="D63" s="31">
        <v>2</v>
      </c>
      <c r="E63" s="25">
        <v>473</v>
      </c>
      <c r="F63" s="55">
        <v>10551</v>
      </c>
      <c r="G63" s="28">
        <v>966</v>
      </c>
      <c r="H63" s="25">
        <v>2</v>
      </c>
      <c r="I63" s="25">
        <v>0</v>
      </c>
      <c r="J63" s="25">
        <v>15</v>
      </c>
      <c r="K63" s="25">
        <v>318</v>
      </c>
      <c r="L63" s="28">
        <v>25</v>
      </c>
      <c r="M63" s="25">
        <f t="shared" si="1"/>
        <v>43</v>
      </c>
      <c r="N63" s="25">
        <f t="shared" si="1"/>
        <v>2</v>
      </c>
      <c r="O63" s="25">
        <f t="shared" si="1"/>
        <v>488</v>
      </c>
      <c r="P63" s="21">
        <f t="shared" si="4"/>
        <v>10869</v>
      </c>
      <c r="Q63" s="25">
        <f t="shared" si="5"/>
        <v>991</v>
      </c>
    </row>
    <row r="64" spans="1:17" ht="15.95" customHeight="1" x14ac:dyDescent="0.2">
      <c r="A64" s="53">
        <v>55</v>
      </c>
      <c r="B64" s="56" t="s">
        <v>68</v>
      </c>
      <c r="C64" s="25">
        <v>41</v>
      </c>
      <c r="D64" s="31">
        <v>1</v>
      </c>
      <c r="E64" s="25">
        <v>484</v>
      </c>
      <c r="F64" s="55">
        <v>11080</v>
      </c>
      <c r="G64" s="28">
        <v>1011</v>
      </c>
      <c r="H64" s="25">
        <v>2</v>
      </c>
      <c r="I64" s="25">
        <v>0</v>
      </c>
      <c r="J64" s="25">
        <v>8</v>
      </c>
      <c r="K64" s="25">
        <v>173</v>
      </c>
      <c r="L64" s="28">
        <v>15</v>
      </c>
      <c r="M64" s="25">
        <f t="shared" si="1"/>
        <v>43</v>
      </c>
      <c r="N64" s="25">
        <f t="shared" si="1"/>
        <v>1</v>
      </c>
      <c r="O64" s="25">
        <f t="shared" si="1"/>
        <v>492</v>
      </c>
      <c r="P64" s="21">
        <f t="shared" si="4"/>
        <v>11253</v>
      </c>
      <c r="Q64" s="25">
        <f t="shared" si="5"/>
        <v>1026</v>
      </c>
    </row>
    <row r="65" spans="1:17" ht="15.95" customHeight="1" x14ac:dyDescent="0.2">
      <c r="A65" s="53">
        <v>56</v>
      </c>
      <c r="B65" s="57" t="s">
        <v>69</v>
      </c>
      <c r="C65" s="58">
        <v>47</v>
      </c>
      <c r="D65" s="59">
        <v>2</v>
      </c>
      <c r="E65" s="58">
        <v>529</v>
      </c>
      <c r="F65" s="55">
        <v>11818</v>
      </c>
      <c r="G65" s="60">
        <v>1044</v>
      </c>
      <c r="H65" s="61">
        <v>2</v>
      </c>
      <c r="I65" s="62">
        <v>1</v>
      </c>
      <c r="J65" s="17">
        <v>14</v>
      </c>
      <c r="K65" s="17">
        <v>211</v>
      </c>
      <c r="L65" s="60">
        <v>13</v>
      </c>
      <c r="M65" s="25">
        <f t="shared" si="1"/>
        <v>49</v>
      </c>
      <c r="N65" s="25">
        <f t="shared" si="1"/>
        <v>3</v>
      </c>
      <c r="O65" s="17">
        <f t="shared" ref="O65:Q67" si="6">SUM(E65,J65)</f>
        <v>543</v>
      </c>
      <c r="P65" s="21">
        <f t="shared" si="4"/>
        <v>12029</v>
      </c>
      <c r="Q65" s="25">
        <f t="shared" si="6"/>
        <v>1057</v>
      </c>
    </row>
    <row r="66" spans="1:17" ht="15.95" customHeight="1" x14ac:dyDescent="0.2">
      <c r="A66" s="53">
        <v>57</v>
      </c>
      <c r="B66" s="57" t="s">
        <v>70</v>
      </c>
      <c r="C66" s="59">
        <v>14</v>
      </c>
      <c r="D66" s="59">
        <v>1</v>
      </c>
      <c r="E66" s="59">
        <f>155+3</f>
        <v>158</v>
      </c>
      <c r="F66" s="55">
        <v>3476</v>
      </c>
      <c r="G66" s="26">
        <v>307</v>
      </c>
      <c r="H66" s="25">
        <v>0</v>
      </c>
      <c r="I66" s="62">
        <v>1</v>
      </c>
      <c r="J66" s="25">
        <v>5</v>
      </c>
      <c r="K66" s="25">
        <v>105</v>
      </c>
      <c r="L66" s="28">
        <v>0</v>
      </c>
      <c r="M66" s="25">
        <f t="shared" si="1"/>
        <v>14</v>
      </c>
      <c r="N66" s="25">
        <f t="shared" si="1"/>
        <v>2</v>
      </c>
      <c r="O66" s="25">
        <f t="shared" si="6"/>
        <v>163</v>
      </c>
      <c r="P66" s="21">
        <f t="shared" si="4"/>
        <v>3581</v>
      </c>
      <c r="Q66" s="25">
        <f t="shared" si="6"/>
        <v>307</v>
      </c>
    </row>
    <row r="67" spans="1:17" ht="15.95" customHeight="1" thickBot="1" x14ac:dyDescent="0.25">
      <c r="A67" s="53">
        <v>58</v>
      </c>
      <c r="B67" s="33" t="s">
        <v>71</v>
      </c>
      <c r="C67" s="63">
        <v>42</v>
      </c>
      <c r="D67" s="63">
        <v>4</v>
      </c>
      <c r="E67" s="63">
        <v>466</v>
      </c>
      <c r="F67" s="55">
        <v>10000</v>
      </c>
      <c r="G67" s="36">
        <v>956</v>
      </c>
      <c r="H67" s="38">
        <v>4</v>
      </c>
      <c r="I67" s="34">
        <v>1</v>
      </c>
      <c r="J67" s="34">
        <v>22</v>
      </c>
      <c r="K67" s="34">
        <v>392</v>
      </c>
      <c r="L67" s="36">
        <v>38</v>
      </c>
      <c r="M67" s="34">
        <f t="shared" si="1"/>
        <v>46</v>
      </c>
      <c r="N67" s="34">
        <f t="shared" si="1"/>
        <v>5</v>
      </c>
      <c r="O67" s="34">
        <f t="shared" si="6"/>
        <v>488</v>
      </c>
      <c r="P67" s="21">
        <f t="shared" si="4"/>
        <v>10392</v>
      </c>
      <c r="Q67" s="34">
        <f t="shared" si="6"/>
        <v>994</v>
      </c>
    </row>
    <row r="68" spans="1:17" ht="15.95" customHeight="1" thickBot="1" x14ac:dyDescent="0.25">
      <c r="A68" s="64"/>
      <c r="B68" s="65"/>
      <c r="C68" s="41"/>
      <c r="D68" s="66"/>
      <c r="E68" s="41"/>
      <c r="F68" s="41"/>
      <c r="G68" s="42"/>
      <c r="H68" s="41"/>
      <c r="I68" s="41"/>
      <c r="J68" s="41"/>
      <c r="K68" s="41"/>
      <c r="L68" s="42"/>
      <c r="M68" s="41"/>
      <c r="N68" s="41"/>
      <c r="O68" s="41"/>
      <c r="P68" s="21"/>
      <c r="Q68" s="67"/>
    </row>
    <row r="69" spans="1:17" ht="13.5" thickBot="1" x14ac:dyDescent="0.25">
      <c r="A69" s="68"/>
      <c r="B69" s="69" t="s">
        <v>72</v>
      </c>
      <c r="C69" s="45">
        <f>SUM(C61:C67)</f>
        <v>301</v>
      </c>
      <c r="D69" s="45">
        <f t="shared" ref="D69:Q69" si="7">SUM(D61:D67)</f>
        <v>14</v>
      </c>
      <c r="E69" s="45">
        <f t="shared" si="7"/>
        <v>3378</v>
      </c>
      <c r="F69" s="45">
        <f>SUM(F61:F67)</f>
        <v>74858</v>
      </c>
      <c r="G69" s="70">
        <f t="shared" si="7"/>
        <v>6911</v>
      </c>
      <c r="H69" s="45">
        <f t="shared" si="7"/>
        <v>15</v>
      </c>
      <c r="I69" s="45">
        <f t="shared" si="7"/>
        <v>3</v>
      </c>
      <c r="J69" s="45">
        <f t="shared" si="7"/>
        <v>92</v>
      </c>
      <c r="K69" s="45">
        <f>SUM(K61:K67)</f>
        <v>1679</v>
      </c>
      <c r="L69" s="70">
        <f t="shared" si="7"/>
        <v>133</v>
      </c>
      <c r="M69" s="45">
        <f t="shared" si="7"/>
        <v>316</v>
      </c>
      <c r="N69" s="45">
        <f t="shared" si="7"/>
        <v>17</v>
      </c>
      <c r="O69" s="45">
        <f t="shared" si="7"/>
        <v>3470</v>
      </c>
      <c r="P69" s="21">
        <f t="shared" si="4"/>
        <v>76537</v>
      </c>
      <c r="Q69" s="71">
        <f t="shared" si="7"/>
        <v>7044</v>
      </c>
    </row>
    <row r="70" spans="1:17" ht="13.5" thickBot="1" x14ac:dyDescent="0.25">
      <c r="B70" s="72"/>
      <c r="C70" s="41"/>
      <c r="D70" s="41"/>
      <c r="E70" s="41"/>
      <c r="F70" s="41"/>
      <c r="G70" s="42"/>
      <c r="H70" s="41"/>
      <c r="I70" s="41"/>
      <c r="J70" s="41"/>
      <c r="K70" s="41"/>
      <c r="L70" s="42"/>
      <c r="M70" s="41"/>
      <c r="N70" s="41"/>
      <c r="O70" s="41"/>
      <c r="P70" s="21"/>
      <c r="Q70" s="41"/>
    </row>
    <row r="71" spans="1:17" ht="13.5" thickBot="1" x14ac:dyDescent="0.25">
      <c r="B71" s="69" t="s">
        <v>73</v>
      </c>
      <c r="C71" s="73">
        <f t="shared" ref="C71:Q71" si="8">C59+C69</f>
        <v>1016</v>
      </c>
      <c r="D71" s="73">
        <f t="shared" si="8"/>
        <v>186</v>
      </c>
      <c r="E71" s="73">
        <f t="shared" si="8"/>
        <v>10229</v>
      </c>
      <c r="F71" s="73">
        <f>F69+F59</f>
        <v>214947</v>
      </c>
      <c r="G71" s="74">
        <f t="shared" si="8"/>
        <v>20310</v>
      </c>
      <c r="H71" s="73">
        <f t="shared" si="8"/>
        <v>48</v>
      </c>
      <c r="I71" s="73">
        <f t="shared" si="8"/>
        <v>25</v>
      </c>
      <c r="J71" s="73">
        <f t="shared" si="8"/>
        <v>337</v>
      </c>
      <c r="K71" s="73">
        <f t="shared" si="8"/>
        <v>4913</v>
      </c>
      <c r="L71" s="74">
        <f t="shared" si="8"/>
        <v>400</v>
      </c>
      <c r="M71" s="73">
        <f t="shared" si="8"/>
        <v>1064</v>
      </c>
      <c r="N71" s="73">
        <f t="shared" si="8"/>
        <v>211</v>
      </c>
      <c r="O71" s="73">
        <f t="shared" si="8"/>
        <v>10566</v>
      </c>
      <c r="P71" s="21">
        <f t="shared" ref="P71" si="9">SUM(F71,K71)</f>
        <v>219860</v>
      </c>
      <c r="Q71" s="75">
        <f t="shared" si="8"/>
        <v>20710</v>
      </c>
    </row>
  </sheetData>
  <mergeCells count="9">
    <mergeCell ref="A1:Q1"/>
    <mergeCell ref="A2:Q2"/>
    <mergeCell ref="A3:Q3"/>
    <mergeCell ref="A4:Q4"/>
    <mergeCell ref="A5:A6"/>
    <mergeCell ref="B5:B6"/>
    <mergeCell ref="C5:G5"/>
    <mergeCell ref="H5:L5"/>
    <mergeCell ref="M5:Q5"/>
  </mergeCells>
  <printOptions horizontalCentered="1" verticalCentered="1"/>
  <pageMargins left="0.23622047244094491" right="0" top="0" bottom="0" header="0" footer="0"/>
  <pageSetup paperSize="9" scale="60" orientation="portrait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ΛΥΚΕΙΑ</vt:lpstr>
      <vt:lpstr>ΛΥΚΕΙΑ!Print_Area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Ελένη Σταματοπούλου</dc:creator>
  <cp:lastModifiedBy>Ελένη Σταματοπούλου</cp:lastModifiedBy>
  <dcterms:created xsi:type="dcterms:W3CDTF">2021-03-30T06:47:07Z</dcterms:created>
  <dcterms:modified xsi:type="dcterms:W3CDTF">2021-03-30T06:47:39Z</dcterms:modified>
</cp:coreProperties>
</file>